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44" firstSheet="11" activeTab="22"/>
  </bookViews>
  <sheets>
    <sheet name="1 rub 2010" sheetId="1" r:id="rId1"/>
    <sheet name="2 rub 2010" sheetId="2" r:id="rId2"/>
    <sheet name="3 rub 2010" sheetId="3" r:id="rId3"/>
    <sheet name="4 rub 2010" sheetId="4" r:id="rId4"/>
    <sheet name="1 rub 2011" sheetId="5" r:id="rId5"/>
    <sheet name="2 rub 2011" sheetId="6" r:id="rId6"/>
    <sheet name="3 rub 2011" sheetId="7" r:id="rId7"/>
    <sheet name="4 rub 2011" sheetId="8" r:id="rId8"/>
    <sheet name="1 rub 2012" sheetId="9" r:id="rId9"/>
    <sheet name="2 rub 2012" sheetId="10" r:id="rId10"/>
    <sheet name="3 rub 2012" sheetId="11" r:id="rId11"/>
    <sheet name="4 rub 2012" sheetId="12" r:id="rId12"/>
    <sheet name="1 rub 2013" sheetId="13" r:id="rId13"/>
    <sheet name="2 rub 2013" sheetId="14" r:id="rId14"/>
    <sheet name="3 rub 2013" sheetId="15" r:id="rId15"/>
    <sheet name="4 rub 2013" sheetId="16" r:id="rId16"/>
    <sheet name="1 rub 2014" sheetId="17" r:id="rId17"/>
    <sheet name="2 rub 2014" sheetId="18" r:id="rId18"/>
    <sheet name="3 rub 2014" sheetId="19" r:id="rId19"/>
    <sheet name="4 rub 2014" sheetId="20" r:id="rId20"/>
    <sheet name="1 rub 2015" sheetId="21" r:id="rId21"/>
    <sheet name="2 rub 2015" sheetId="22" r:id="rId22"/>
    <sheet name="3 rub 2015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<sst xmlns="http://schemas.openxmlformats.org/spreadsheetml/2006/main" count="1055" uniqueCount="40">
  <si>
    <t xml:space="preserve">Qeyri-standart kreditlərin cəmi </t>
  </si>
  <si>
    <t>Kreditlər üzrə yaradılmış adi ehtiyatların məbləği</t>
  </si>
  <si>
    <t>Kreditlər üzrə yaradılmış məqsədli ehtiyatların məbləği</t>
  </si>
  <si>
    <t xml:space="preserve">İri kredit borclarının məbləği </t>
  </si>
  <si>
    <t xml:space="preserve">Balansdankənar öhdəliklərin cəmi </t>
  </si>
  <si>
    <t>İstifadə olunmamış kredit xəttləri</t>
  </si>
  <si>
    <t>Kredit öhdəlikləri</t>
  </si>
  <si>
    <t>Balansdankənar öhdəliklər</t>
  </si>
  <si>
    <t>Kredit portfelinin əsas keyfiyyət göstəriciləri</t>
  </si>
  <si>
    <t xml:space="preserve">Vaxtı keçmiş kreditlərin ümumi məbləği </t>
  </si>
  <si>
    <t>İri kredit borclarının məcmu kapitala nisbəti (dəfə)</t>
  </si>
  <si>
    <t>Vaxtı keçmiş kreditlərin kredit portfelində xüsusi çəkisi, %</t>
  </si>
  <si>
    <t>Qeyri-standart kreditlərin kredit portfelində xüsusi çəkisi, %</t>
  </si>
  <si>
    <t>Ehtiyatlanma</t>
  </si>
  <si>
    <t>min manatla</t>
  </si>
  <si>
    <t>Kredit portfelinin regionlar üzrə bölgüsü</t>
  </si>
  <si>
    <t>Regionlar</t>
  </si>
  <si>
    <t>Kreditlər</t>
  </si>
  <si>
    <t>Vaxtı keçmiş kreditlər</t>
  </si>
  <si>
    <t>Məbləğ, 
min manatla</t>
  </si>
  <si>
    <t>Portfeldə çəkisi, %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</si>
  <si>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</si>
  <si>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</si>
  <si>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</si>
  <si>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</si>
  <si>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</si>
  <si>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</si>
  <si>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</si>
  <si>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</si>
  <si>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</si>
  <si>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</si>
  <si>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Kredit portfelinin iqtisadi sektorlar üzrə bölgüsü</t>
  </si>
  <si>
    <t>Sektorlar</t>
  </si>
  <si>
    <t>Sənaye</t>
  </si>
  <si>
    <t>Ticarət və xidmət</t>
  </si>
  <si>
    <t>Istehlak kreditləri (fiziki şəxslərə verilmiş kreditlər)</t>
  </si>
  <si>
    <t>CƏMİ</t>
  </si>
  <si>
    <t>Digər</t>
  </si>
  <si>
    <t>Kreditlər üzrə yaradılmış adi ehtiyatların məcmu kapitala nisbəti</t>
  </si>
  <si>
    <t>Kreditlər üzrə yaradılmış məqsədli ehtiyatların məcmu kapitala nisbəti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</si>
</sst>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&quot; &quot;##0.00_ _-;\-* #&quot; &quot;##0.00_ _-;_-* &quot;-&quot;??_ _-;_-@_-"/>
    <numFmt numFmtId="189" formatCode="_-* #&quot; &quot;##0.00&quot; &quot;_-;\-* #&quot; &quot;##0.00&quot; &quot;_-;_-* &quot;-&quot;??&quot; &quot;_-;_-@_-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_ _-;\-* #,##0.0_ _-;_-* &quot;-&quot;??_ _-;_-@_-"/>
    <numFmt numFmtId="196" formatCode="0.000"/>
    <numFmt numFmtId="197" formatCode="0.0"/>
    <numFmt numFmtId="198" formatCode="_-* #,##0.0_р_._-;\-* #,##0.0_р_._-;_-* &quot;-&quot;?_р_._-;_-@_-"/>
    <numFmt numFmtId="199" formatCode="_-* #,##0.0000000000_-;\-* #,##0.0000000000_-;_-* &quot;-&quot;??????????_-;_-@_-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/>
    </xf>
    <xf numFmtId="179" fontId="52" fillId="34" borderId="10" xfId="60" applyNumberFormat="1" applyFont="1" applyFill="1" applyBorder="1" applyAlignment="1">
      <alignment horizontal="center" vertical="top" wrapText="1"/>
    </xf>
    <xf numFmtId="10" fontId="52" fillId="34" borderId="10" xfId="57" applyNumberFormat="1" applyFont="1" applyFill="1" applyBorder="1" applyAlignment="1">
      <alignment horizontal="center" vertical="top" wrapText="1"/>
    </xf>
    <xf numFmtId="190" fontId="52" fillId="34" borderId="10" xfId="57" applyNumberFormat="1" applyFont="1" applyFill="1" applyBorder="1" applyAlignment="1">
      <alignment horizontal="center" vertical="top" wrapText="1"/>
    </xf>
    <xf numFmtId="195" fontId="52" fillId="34" borderId="10" xfId="60" applyNumberFormat="1" applyFont="1" applyFill="1" applyBorder="1" applyAlignment="1">
      <alignment horizontal="center" vertical="top" wrapText="1"/>
    </xf>
    <xf numFmtId="193" fontId="52" fillId="34" borderId="10" xfId="60" applyNumberFormat="1" applyFont="1" applyFill="1" applyBorder="1" applyAlignment="1">
      <alignment/>
    </xf>
    <xf numFmtId="190" fontId="52" fillId="34" borderId="10" xfId="57" applyNumberFormat="1" applyFont="1" applyFill="1" applyBorder="1" applyAlignment="1">
      <alignment/>
    </xf>
    <xf numFmtId="190" fontId="0" fillId="0" borderId="0" xfId="57" applyNumberFormat="1" applyFont="1" applyAlignment="1">
      <alignment/>
    </xf>
    <xf numFmtId="197" fontId="48" fillId="33" borderId="10" xfId="0" applyNumberFormat="1" applyFont="1" applyFill="1" applyBorder="1" applyAlignment="1">
      <alignment/>
    </xf>
    <xf numFmtId="187" fontId="0" fillId="0" borderId="0" xfId="60" applyFont="1" applyAlignment="1">
      <alignment/>
    </xf>
    <xf numFmtId="9" fontId="52" fillId="34" borderId="10" xfId="57" applyFont="1" applyFill="1" applyBorder="1" applyAlignment="1">
      <alignment/>
    </xf>
    <xf numFmtId="193" fontId="48" fillId="33" borderId="10" xfId="0" applyNumberFormat="1" applyFont="1" applyFill="1" applyBorder="1" applyAlignment="1">
      <alignment/>
    </xf>
    <xf numFmtId="187" fontId="52" fillId="34" borderId="10" xfId="60" applyFont="1" applyFill="1" applyBorder="1" applyAlignment="1">
      <alignment/>
    </xf>
    <xf numFmtId="9" fontId="0" fillId="0" borderId="0" xfId="57" applyFont="1" applyAlignment="1">
      <alignment/>
    </xf>
    <xf numFmtId="193" fontId="2" fillId="34" borderId="10" xfId="60" applyNumberFormat="1" applyFont="1" applyFill="1" applyBorder="1" applyAlignment="1">
      <alignment/>
    </xf>
    <xf numFmtId="205" fontId="0" fillId="0" borderId="0" xfId="0" applyNumberFormat="1" applyAlignment="1">
      <alignment/>
    </xf>
    <xf numFmtId="4" fontId="0" fillId="0" borderId="0" xfId="0" applyNumberFormat="1" applyAlignment="1">
      <alignment/>
    </xf>
    <xf numFmtId="198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4" fontId="0" fillId="0" borderId="0" xfId="0" applyNumberFormat="1" applyFill="1" applyAlignment="1">
      <alignment/>
    </xf>
    <xf numFmtId="190" fontId="0" fillId="0" borderId="0" xfId="57" applyNumberFormat="1" applyFont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206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hmar%20Destop\VTB%20BANK%20-%20Hesabatlar\2015\09%20Sentyabr\PRUDENSIAL_162_09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 veregesi"/>
      <sheetName val="Umumi melumatlar"/>
      <sheetName val="BN_PH_1"/>
      <sheetName val="BN_PH_1_1"/>
      <sheetName val="BN_PH_1_2"/>
      <sheetName val="BN_PH_1_3"/>
      <sheetName val="BN_PH_2"/>
      <sheetName val="BN_PH_2_1"/>
      <sheetName val="BN_PH_2_2"/>
      <sheetName val="BN_PH_2_3"/>
      <sheetName val="BN_PH_2_4"/>
      <sheetName val="BN_PH_2_5"/>
      <sheetName val="BN_PH_2_6"/>
      <sheetName val="BN_PH_2_7"/>
      <sheetName val="BN_PH_3"/>
      <sheetName val="BN_PH_4"/>
      <sheetName val="BN_PH_5"/>
      <sheetName val="BN_PH_6"/>
      <sheetName val="BN_PH_7"/>
      <sheetName val="BN_PH_8"/>
      <sheetName val="Sheet1"/>
      <sheetName val="TE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B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40268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0</v>
      </c>
    </row>
    <row r="6" spans="1:2" ht="15.75">
      <c r="A6" s="10" t="s">
        <v>11</v>
      </c>
      <c r="B6" s="16">
        <f>'1 rub 2010'!D23</f>
        <v>0</v>
      </c>
    </row>
    <row r="7" spans="1:2" ht="15.75">
      <c r="A7" s="10" t="s">
        <v>0</v>
      </c>
      <c r="B7" s="15">
        <v>0</v>
      </c>
    </row>
    <row r="8" spans="1:2" ht="15.75">
      <c r="A8" s="10" t="s">
        <v>12</v>
      </c>
      <c r="B8" s="16">
        <f>B7/'1 rub 2010'!B23</f>
        <v>0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155.6</v>
      </c>
    </row>
    <row r="11" spans="1:2" ht="15.75">
      <c r="A11" s="10" t="s">
        <v>2</v>
      </c>
      <c r="B11" s="15">
        <v>0</v>
      </c>
    </row>
    <row r="12" spans="1:4" ht="15.75">
      <c r="A12" s="10" t="s">
        <v>3</v>
      </c>
      <c r="B12" s="15">
        <v>0</v>
      </c>
      <c r="D12" s="17"/>
    </row>
    <row r="13" spans="1:2" ht="15.75">
      <c r="A13" s="10" t="s">
        <v>10</v>
      </c>
      <c r="B13" s="20">
        <v>0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714.88</v>
      </c>
    </row>
    <row r="16" spans="1:2" ht="15.75">
      <c r="A16" s="10" t="s">
        <v>6</v>
      </c>
      <c r="B16" s="15">
        <v>0</v>
      </c>
    </row>
    <row r="17" spans="1:2" ht="15.75">
      <c r="A17" s="3" t="s">
        <v>4</v>
      </c>
      <c r="B17" s="18">
        <f>SUM(B15:B16)</f>
        <v>714.88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7780.05</v>
      </c>
      <c r="C23" s="14">
        <v>0</v>
      </c>
      <c r="D23" s="13">
        <f>C23/B23</f>
        <v>0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7780.05</v>
      </c>
      <c r="C33" s="14">
        <f>SUM(C23:C32)</f>
        <v>0</v>
      </c>
      <c r="D33" s="13">
        <f>C33/B33</f>
        <v>0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411.72</v>
      </c>
      <c r="C39" s="14"/>
      <c r="D39" s="13">
        <f>C39/B39</f>
        <v>0</v>
      </c>
    </row>
    <row r="40" spans="1:4" ht="15.75">
      <c r="A40" s="8" t="s">
        <v>34</v>
      </c>
      <c r="B40" s="14">
        <v>5875.72</v>
      </c>
      <c r="C40" s="14"/>
      <c r="D40" s="13">
        <f>C40/B40</f>
        <v>0</v>
      </c>
    </row>
    <row r="41" spans="1:4" ht="15.75">
      <c r="A41" s="8" t="s">
        <v>37</v>
      </c>
      <c r="B41" s="14">
        <v>1150</v>
      </c>
      <c r="C41" s="14"/>
      <c r="D41" s="13">
        <f>C41/B41</f>
        <v>0</v>
      </c>
    </row>
    <row r="42" spans="1:4" ht="15.75">
      <c r="A42" s="8" t="s">
        <v>35</v>
      </c>
      <c r="B42" s="14">
        <v>342.61</v>
      </c>
      <c r="C42" s="14"/>
      <c r="D42" s="13">
        <f>C42/B42</f>
        <v>0</v>
      </c>
    </row>
    <row r="43" spans="1:4" ht="15.75">
      <c r="A43" s="7" t="s">
        <v>36</v>
      </c>
      <c r="B43" s="14">
        <f>SUM(B39:B42)</f>
        <v>7780.05</v>
      </c>
      <c r="C43" s="14">
        <f>SUM(C39:C42)</f>
        <v>0</v>
      </c>
      <c r="D43" s="12">
        <f>C43/B43</f>
        <v>0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92.421875" style="0" bestFit="1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41090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1786.2402900000004</v>
      </c>
    </row>
    <row r="6" spans="1:2" ht="15.75">
      <c r="A6" s="10" t="s">
        <v>11</v>
      </c>
      <c r="B6" s="16">
        <f>D23</f>
        <v>0.058413110973935145</v>
      </c>
    </row>
    <row r="7" spans="1:2" ht="15.75">
      <c r="A7" s="10" t="s">
        <v>0</v>
      </c>
      <c r="B7" s="15">
        <v>1631.62</v>
      </c>
    </row>
    <row r="8" spans="1:2" ht="15.75">
      <c r="A8" s="10" t="s">
        <v>12</v>
      </c>
      <c r="B8" s="16">
        <f>B7/B23</f>
        <v>0.05335676317506646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611.026238</v>
      </c>
    </row>
    <row r="11" spans="1:2" ht="15.75">
      <c r="A11" s="10" t="s">
        <v>2</v>
      </c>
      <c r="B11" s="15">
        <v>843.3409200000001</v>
      </c>
    </row>
    <row r="12" spans="1:4" ht="15.75">
      <c r="A12" s="10" t="s">
        <v>3</v>
      </c>
      <c r="B12" s="15">
        <v>11066.240000000002</v>
      </c>
      <c r="D12" s="17"/>
    </row>
    <row r="13" spans="1:2" ht="15.75">
      <c r="A13" s="10" t="s">
        <v>10</v>
      </c>
      <c r="B13" s="20">
        <v>0.007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317.92913</v>
      </c>
    </row>
    <row r="16" spans="1:2" ht="15.75">
      <c r="A16" s="10" t="s">
        <v>6</v>
      </c>
      <c r="B16" s="15">
        <v>3675.99551</v>
      </c>
    </row>
    <row r="17" spans="1:2" ht="15.75">
      <c r="A17" s="3" t="s">
        <v>4</v>
      </c>
      <c r="B17" s="18">
        <f>SUM(B15:B16)</f>
        <v>3993.92464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30579.441160000006</v>
      </c>
      <c r="C23" s="14">
        <v>1786.2402900000004</v>
      </c>
      <c r="D23" s="13">
        <f>C23/B23</f>
        <v>0.058413110973935145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30579.441160000006</v>
      </c>
      <c r="C33" s="14">
        <f>SUM(C23:C32)</f>
        <v>1786.2402900000004</v>
      </c>
      <c r="D33" s="13">
        <f>C33/B33</f>
        <v>0.058413110973935145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6393.5834</v>
      </c>
      <c r="C39" s="14">
        <v>572.05</v>
      </c>
      <c r="D39" s="13">
        <f>C39/B39</f>
        <v>0.0894725170864276</v>
      </c>
    </row>
    <row r="40" spans="1:4" ht="15.75">
      <c r="A40" s="8" t="s">
        <v>34</v>
      </c>
      <c r="B40" s="14">
        <v>8830.81433</v>
      </c>
      <c r="C40" s="14">
        <v>314.29</v>
      </c>
      <c r="D40" s="13">
        <f>C40/B40</f>
        <v>0.03559014924957663</v>
      </c>
    </row>
    <row r="41" spans="1:4" ht="15.75">
      <c r="A41" s="8" t="s">
        <v>37</v>
      </c>
      <c r="B41" s="14">
        <v>918.89</v>
      </c>
      <c r="C41" s="14">
        <v>290.41</v>
      </c>
      <c r="D41" s="13">
        <f>C41/B41</f>
        <v>0.31604435786655644</v>
      </c>
    </row>
    <row r="42" spans="1:4" ht="15.75">
      <c r="A42" s="8" t="s">
        <v>35</v>
      </c>
      <c r="B42" s="14">
        <v>14436.15</v>
      </c>
      <c r="C42" s="14">
        <v>609.49</v>
      </c>
      <c r="D42" s="13">
        <f>C42/B42</f>
        <v>0.04221970539236569</v>
      </c>
    </row>
    <row r="43" spans="1:4" ht="15.75">
      <c r="A43" s="7" t="s">
        <v>36</v>
      </c>
      <c r="B43" s="14">
        <f>SUM(B39:B42)</f>
        <v>30579.437729999998</v>
      </c>
      <c r="C43" s="14">
        <f>SUM(C39:C42)</f>
        <v>1786.24</v>
      </c>
      <c r="D43" s="12">
        <f>C43/B43</f>
        <v>0.05841310804245452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41182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1602.9478400000003</v>
      </c>
    </row>
    <row r="6" spans="1:2" ht="15.75">
      <c r="A6" s="10" t="s">
        <v>11</v>
      </c>
      <c r="B6" s="16">
        <f>D23</f>
        <v>0.031567007657089176</v>
      </c>
    </row>
    <row r="7" spans="1:2" ht="15.75">
      <c r="A7" s="10" t="s">
        <v>0</v>
      </c>
      <c r="B7" s="15">
        <v>2011.8007000000002</v>
      </c>
    </row>
    <row r="8" spans="1:2" ht="15.75">
      <c r="A8" s="10" t="s">
        <v>12</v>
      </c>
      <c r="B8" s="16">
        <f>B7/B23</f>
        <v>0.039618586779116505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101.14602000000001</v>
      </c>
    </row>
    <row r="11" spans="1:2" ht="15.75">
      <c r="A11" s="10" t="s">
        <v>2</v>
      </c>
      <c r="B11" s="15">
        <v>981.5</v>
      </c>
    </row>
    <row r="12" spans="1:4" ht="15.75">
      <c r="A12" s="10" t="s">
        <v>3</v>
      </c>
      <c r="B12" s="15">
        <v>3094.88</v>
      </c>
      <c r="D12" s="17"/>
    </row>
    <row r="13" spans="1:2" ht="15.75">
      <c r="A13" s="10" t="s">
        <v>10</v>
      </c>
      <c r="B13" s="20">
        <v>0.22703493065915772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531.19133</v>
      </c>
    </row>
    <row r="16" spans="1:2" ht="15.75">
      <c r="A16" s="10" t="s">
        <v>6</v>
      </c>
      <c r="B16" s="15">
        <v>4806.82977</v>
      </c>
    </row>
    <row r="17" spans="1:2" ht="15.75">
      <c r="A17" s="3" t="s">
        <v>4</v>
      </c>
      <c r="B17" s="18">
        <f>SUM(B15:B16)</f>
        <v>5338.0211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50779.214089999994</v>
      </c>
      <c r="C23" s="14">
        <v>1602.9478400000003</v>
      </c>
      <c r="D23" s="13">
        <f>C23/B23</f>
        <v>0.031567007657089176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50779.214089999994</v>
      </c>
      <c r="C33" s="14">
        <f>SUM(C23:C32)</f>
        <v>1602.9478400000003</v>
      </c>
      <c r="D33" s="13">
        <f>C33/B33</f>
        <v>0.031567007657089176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10626.634170000001</v>
      </c>
      <c r="C39" s="14">
        <v>429.66979000000003</v>
      </c>
      <c r="D39" s="13">
        <f>C39/B39</f>
        <v>0.04043329083568142</v>
      </c>
    </row>
    <row r="40" spans="1:4" ht="15.75">
      <c r="A40" s="8" t="s">
        <v>34</v>
      </c>
      <c r="B40" s="14">
        <v>15405.59317</v>
      </c>
      <c r="C40" s="14">
        <v>314.28944000000007</v>
      </c>
      <c r="D40" s="13">
        <f>C40/B40</f>
        <v>0.02040099569888876</v>
      </c>
    </row>
    <row r="41" spans="1:4" ht="15.75">
      <c r="A41" s="8" t="s">
        <v>37</v>
      </c>
      <c r="B41" s="14">
        <v>2136.07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22610.91</v>
      </c>
      <c r="C42" s="14">
        <v>858.9886100000001</v>
      </c>
      <c r="D42" s="13">
        <f>C42/B42</f>
        <v>0.037990006151897474</v>
      </c>
    </row>
    <row r="43" spans="1:4" ht="15.75">
      <c r="A43" s="7" t="s">
        <v>36</v>
      </c>
      <c r="B43" s="14">
        <f>SUM(B39:B42)</f>
        <v>50779.20734</v>
      </c>
      <c r="C43" s="14">
        <f>SUM(C39:C42)</f>
        <v>1602.9478400000003</v>
      </c>
      <c r="D43" s="12">
        <f>C43/B43</f>
        <v>0.03156701185324175</v>
      </c>
    </row>
  </sheetData>
  <sheetProtection/>
  <mergeCells count="8">
    <mergeCell ref="A36:D36"/>
    <mergeCell ref="A37:A38"/>
    <mergeCell ref="A2:B2"/>
    <mergeCell ref="A20:D20"/>
    <mergeCell ref="A21:A22"/>
    <mergeCell ref="A1:B1"/>
    <mergeCell ref="C21:D21"/>
    <mergeCell ref="C37:D3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41274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2112.20647</v>
      </c>
    </row>
    <row r="6" spans="1:2" ht="15.75">
      <c r="A6" s="10" t="s">
        <v>11</v>
      </c>
      <c r="B6" s="16">
        <f>D23</f>
        <v>0.02885797199503723</v>
      </c>
    </row>
    <row r="7" spans="1:2" ht="15.75">
      <c r="A7" s="10" t="s">
        <v>0</v>
      </c>
      <c r="B7" s="15">
        <v>1827.21</v>
      </c>
    </row>
    <row r="8" spans="1:2" ht="15.75">
      <c r="A8" s="10" t="s">
        <v>12</v>
      </c>
      <c r="B8" s="16">
        <f>B7/B23</f>
        <v>0.02496421432183757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1566.83</v>
      </c>
    </row>
    <row r="11" spans="1:2" ht="15.75">
      <c r="A11" s="10" t="s">
        <v>2</v>
      </c>
      <c r="B11" s="15">
        <v>2171.39</v>
      </c>
    </row>
    <row r="12" spans="1:4" ht="15.75">
      <c r="A12" s="10" t="s">
        <v>3</v>
      </c>
      <c r="B12" s="15">
        <v>14290.67</v>
      </c>
      <c r="D12" s="17"/>
    </row>
    <row r="13" spans="1:2" ht="15.75">
      <c r="A13" s="10" t="s">
        <v>10</v>
      </c>
      <c r="B13" s="22">
        <v>0.9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558.1</v>
      </c>
    </row>
    <row r="16" spans="1:2" ht="15.75">
      <c r="A16" s="10" t="s">
        <v>6</v>
      </c>
      <c r="B16" s="15">
        <v>3570.66</v>
      </c>
    </row>
    <row r="17" spans="1:2" ht="15.75">
      <c r="A17" s="3" t="s">
        <v>4</v>
      </c>
      <c r="B17" s="18">
        <f>SUM(B15:B16)</f>
        <v>4128.76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73193.17069000001</v>
      </c>
      <c r="C23" s="14">
        <f>B5</f>
        <v>2112.20647</v>
      </c>
      <c r="D23" s="13">
        <f>C23/B23</f>
        <v>0.02885797199503723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73193.17069000001</v>
      </c>
      <c r="C33" s="14">
        <f>SUM(C23:C32)</f>
        <v>2112.20647</v>
      </c>
      <c r="D33" s="13">
        <f>C33/B33</f>
        <v>0.02885797199503723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14017.294350000002</v>
      </c>
      <c r="C39" s="14">
        <v>748.2497099999999</v>
      </c>
      <c r="D39" s="13">
        <f>C39/B39</f>
        <v>0.05338046639507144</v>
      </c>
    </row>
    <row r="40" spans="1:4" ht="15.75">
      <c r="A40" s="8" t="s">
        <v>34</v>
      </c>
      <c r="B40" s="14">
        <v>23305.742729999994</v>
      </c>
      <c r="C40" s="14">
        <v>314.28944000000007</v>
      </c>
      <c r="D40" s="13">
        <f>C40/B40</f>
        <v>0.01348549340997553</v>
      </c>
    </row>
    <row r="41" spans="1:4" ht="15.75">
      <c r="A41" s="8" t="s">
        <v>37</v>
      </c>
      <c r="B41" s="14">
        <v>2554.86391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33315.26970000001</v>
      </c>
      <c r="C42" s="14">
        <v>1049.66732</v>
      </c>
      <c r="D42" s="13">
        <f>C42/B42</f>
        <v>0.03150709357757352</v>
      </c>
    </row>
    <row r="43" spans="1:4" ht="15.75">
      <c r="A43" s="7" t="s">
        <v>36</v>
      </c>
      <c r="B43" s="14">
        <f>SUM(B39:B42)</f>
        <v>73193.17069</v>
      </c>
      <c r="C43" s="14">
        <f>SUM(C39:C42)</f>
        <v>2112.20647</v>
      </c>
      <c r="D43" s="12">
        <f>C43/B43</f>
        <v>0.028857971995037233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41364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3306.24139</v>
      </c>
    </row>
    <row r="6" spans="1:2" ht="15.75">
      <c r="A6" s="10" t="s">
        <v>11</v>
      </c>
      <c r="B6" s="16">
        <f>D23</f>
        <v>0.038676955629866144</v>
      </c>
    </row>
    <row r="7" spans="1:2" ht="15.75">
      <c r="A7" s="10" t="s">
        <v>0</v>
      </c>
      <c r="B7" s="15">
        <v>2144.9</v>
      </c>
    </row>
    <row r="8" spans="1:2" ht="15.75">
      <c r="A8" s="10" t="s">
        <v>12</v>
      </c>
      <c r="B8" s="16">
        <f>B7/B23</f>
        <v>0.025091393018493394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1855.07</v>
      </c>
    </row>
    <row r="11" spans="1:2" ht="15.75">
      <c r="A11" s="10" t="s">
        <v>2</v>
      </c>
      <c r="B11" s="15">
        <v>2506.75</v>
      </c>
    </row>
    <row r="12" spans="1:4" ht="15.75">
      <c r="A12" s="10" t="s">
        <v>3</v>
      </c>
      <c r="B12" s="15">
        <v>13913.29</v>
      </c>
      <c r="D12" s="17"/>
    </row>
    <row r="13" spans="1:2" ht="15.75">
      <c r="A13" s="10" t="s">
        <v>10</v>
      </c>
      <c r="B13" s="22">
        <v>0.9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1209.6</v>
      </c>
    </row>
    <row r="16" spans="1:2" ht="15.75">
      <c r="A16" s="10" t="s">
        <v>6</v>
      </c>
      <c r="B16" s="15">
        <v>3597.4</v>
      </c>
    </row>
    <row r="17" spans="1:2" ht="15.75">
      <c r="A17" s="3" t="s">
        <v>4</v>
      </c>
      <c r="B17" s="18">
        <f>SUM(B15:B16)</f>
        <v>4807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85483.49620999998</v>
      </c>
      <c r="C23" s="14">
        <f>B5</f>
        <v>3306.24139</v>
      </c>
      <c r="D23" s="13">
        <f>C23/B23</f>
        <v>0.038676955629866144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85483.49620999998</v>
      </c>
      <c r="C33" s="14">
        <f>SUM(C23:C32)</f>
        <v>3306.24139</v>
      </c>
      <c r="D33" s="13">
        <f>C33/B33</f>
        <v>0.038676955629866144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15148.033660000001</v>
      </c>
      <c r="C39" s="14">
        <v>1464.01162</v>
      </c>
      <c r="D39" s="13">
        <f>C39/B39</f>
        <v>0.0966469743109879</v>
      </c>
    </row>
    <row r="40" spans="1:4" ht="15.75">
      <c r="A40" s="8" t="s">
        <v>34</v>
      </c>
      <c r="B40" s="14">
        <v>28630.79495000001</v>
      </c>
      <c r="C40" s="14">
        <v>314.28944</v>
      </c>
      <c r="D40" s="13">
        <f>C40/B40</f>
        <v>0.01097732146623473</v>
      </c>
    </row>
    <row r="41" spans="1:4" ht="15.75">
      <c r="A41" s="8" t="s">
        <v>37</v>
      </c>
      <c r="B41" s="14">
        <v>2201.64235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39503.02524999998</v>
      </c>
      <c r="C42" s="14">
        <v>1527.94033</v>
      </c>
      <c r="D42" s="13">
        <f>C42/B42</f>
        <v>0.03867907129467257</v>
      </c>
    </row>
    <row r="43" spans="1:4" ht="15.75">
      <c r="A43" s="7" t="s">
        <v>36</v>
      </c>
      <c r="B43" s="14">
        <f>SUM(B39:B42)</f>
        <v>85483.49620999998</v>
      </c>
      <c r="C43" s="14">
        <f>SUM(C39:C42)</f>
        <v>3306.24139</v>
      </c>
      <c r="D43" s="12">
        <f>C43/B43</f>
        <v>0.038676955629866144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41455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3937.421650000001</v>
      </c>
    </row>
    <row r="6" spans="1:2" ht="15.75">
      <c r="A6" s="10" t="s">
        <v>11</v>
      </c>
      <c r="B6" s="16">
        <f>D25</f>
        <v>0.03551695138401986</v>
      </c>
    </row>
    <row r="7" spans="1:2" ht="15.75">
      <c r="A7" s="10" t="s">
        <v>0</v>
      </c>
      <c r="B7" s="15">
        <v>3250.99776</v>
      </c>
    </row>
    <row r="8" spans="1:2" ht="15.75">
      <c r="A8" s="10" t="s">
        <v>12</v>
      </c>
      <c r="B8" s="16">
        <f>B7/B25</f>
        <v>0.029325162417257862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2289.780512</v>
      </c>
    </row>
    <row r="11" spans="1:2" ht="15.75">
      <c r="A11" s="10" t="s">
        <v>38</v>
      </c>
      <c r="B11" s="20">
        <v>0.14147082267284447</v>
      </c>
    </row>
    <row r="12" spans="1:2" ht="15.75">
      <c r="A12" s="10" t="s">
        <v>2</v>
      </c>
      <c r="B12" s="15">
        <v>2899.512159</v>
      </c>
    </row>
    <row r="13" spans="1:2" ht="15.75">
      <c r="A13" s="10" t="s">
        <v>39</v>
      </c>
      <c r="B13" s="20">
        <v>0.1791422227300559</v>
      </c>
    </row>
    <row r="14" spans="1:4" ht="15.75">
      <c r="A14" s="10" t="s">
        <v>3</v>
      </c>
      <c r="B14" s="15">
        <v>16424.7</v>
      </c>
      <c r="D14" s="17"/>
    </row>
    <row r="15" spans="1:2" ht="15.75">
      <c r="A15" s="10" t="s">
        <v>10</v>
      </c>
      <c r="B15" s="20">
        <v>1.0147766604604016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1906.24</v>
      </c>
    </row>
    <row r="18" spans="1:2" ht="15.75">
      <c r="A18" s="10" t="s">
        <v>6</v>
      </c>
      <c r="B18" s="15">
        <v>3376.49</v>
      </c>
    </row>
    <row r="19" spans="1:2" ht="15.75">
      <c r="A19" s="3" t="s">
        <v>4</v>
      </c>
      <c r="B19" s="18">
        <f>SUM(B17:B18)</f>
        <v>5282.73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110860.34967999998</v>
      </c>
      <c r="C25" s="14">
        <f>B5</f>
        <v>3937.421650000001</v>
      </c>
      <c r="D25" s="13">
        <f>C25/B25</f>
        <v>0.03551695138401986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110860.34967999998</v>
      </c>
      <c r="C35" s="14">
        <f>SUM(C25:C34)</f>
        <v>3937.421650000001</v>
      </c>
      <c r="D35" s="13">
        <f>C35/B35</f>
        <v>0.03551695138401986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16091.582439999982</v>
      </c>
      <c r="C41" s="14">
        <v>1457.93771</v>
      </c>
      <c r="D41" s="13">
        <f>C41/B41</f>
        <v>0.09060250695891171</v>
      </c>
    </row>
    <row r="42" spans="1:4" ht="15.75">
      <c r="A42" s="8" t="s">
        <v>34</v>
      </c>
      <c r="B42" s="14">
        <v>34945.74627</v>
      </c>
      <c r="C42" s="14">
        <v>314.28944</v>
      </c>
      <c r="D42" s="13">
        <f>C42/B42</f>
        <v>0.008993639385226383</v>
      </c>
    </row>
    <row r="43" spans="1:4" ht="15.75">
      <c r="A43" s="8" t="s">
        <v>37</v>
      </c>
      <c r="B43" s="14">
        <v>2064.37855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57758.64242000001</v>
      </c>
      <c r="C44" s="14">
        <v>2165.1945</v>
      </c>
      <c r="D44" s="13">
        <f>C44/B44</f>
        <v>0.03748693544864657</v>
      </c>
    </row>
    <row r="45" spans="1:4" ht="15.75">
      <c r="A45" s="7" t="s">
        <v>36</v>
      </c>
      <c r="B45" s="14">
        <f>SUM(B41:B44)</f>
        <v>110860.34968</v>
      </c>
      <c r="C45" s="14">
        <f>SUM(C41:C44)</f>
        <v>3937.42165</v>
      </c>
      <c r="D45" s="12">
        <f>C45/B45</f>
        <v>0.03551695138401985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41547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5018.534610000001</v>
      </c>
    </row>
    <row r="6" spans="1:2" ht="15.75">
      <c r="A6" s="10" t="s">
        <v>11</v>
      </c>
      <c r="B6" s="16">
        <f>D25</f>
        <v>0.03368762144435519</v>
      </c>
    </row>
    <row r="7" spans="1:2" ht="15.75">
      <c r="A7" s="10" t="s">
        <v>0</v>
      </c>
      <c r="B7" s="15">
        <v>3517.4954100000004</v>
      </c>
    </row>
    <row r="8" spans="1:2" ht="15.75">
      <c r="A8" s="10" t="s">
        <v>12</v>
      </c>
      <c r="B8" s="16">
        <f>B7/B25</f>
        <v>0.023611684089658386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3082.6117613999854</v>
      </c>
    </row>
    <row r="11" spans="1:2" ht="15.75">
      <c r="A11" s="10" t="s">
        <v>38</v>
      </c>
      <c r="B11" s="20">
        <v>0.09818864008736809</v>
      </c>
    </row>
    <row r="12" spans="1:2" ht="15.75">
      <c r="A12" s="10" t="s">
        <v>2</v>
      </c>
      <c r="B12" s="15">
        <v>3300.2384760000004</v>
      </c>
    </row>
    <row r="13" spans="1:2" ht="15.75">
      <c r="A13" s="10" t="s">
        <v>39</v>
      </c>
      <c r="B13" s="20">
        <v>0.10512057729101798</v>
      </c>
    </row>
    <row r="14" spans="1:4" ht="15.75">
      <c r="A14" s="10" t="s">
        <v>3</v>
      </c>
      <c r="B14" s="15">
        <v>3087.200299999999</v>
      </c>
      <c r="D14" s="17"/>
    </row>
    <row r="15" spans="1:2" ht="15.75">
      <c r="A15" s="10" t="s">
        <v>10</v>
      </c>
      <c r="B15" s="20">
        <v>0.0983347961394423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2034.66407</v>
      </c>
    </row>
    <row r="18" spans="1:2" ht="15.75">
      <c r="A18" s="10" t="s">
        <v>6</v>
      </c>
      <c r="B18" s="15">
        <v>1618.50596</v>
      </c>
    </row>
    <row r="19" spans="1:2" ht="15.75">
      <c r="A19" s="3" t="s">
        <v>4</v>
      </c>
      <c r="B19" s="18">
        <f>SUM(B17:B18)</f>
        <v>3653.17003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148972.66101999977</v>
      </c>
      <c r="C25" s="14">
        <v>5018.534610000001</v>
      </c>
      <c r="D25" s="13">
        <f>C25/B25</f>
        <v>0.03368762144435519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148972.66101999977</v>
      </c>
      <c r="C35" s="14">
        <f>SUM(C25:C34)</f>
        <v>5018.534610000001</v>
      </c>
      <c r="D35" s="13">
        <f>C35/B35</f>
        <v>0.03368762144435519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20428.016060000005</v>
      </c>
      <c r="C41" s="14">
        <v>1583.78427</v>
      </c>
      <c r="D41" s="13">
        <f>C41/B41</f>
        <v>0.07753000904973832</v>
      </c>
    </row>
    <row r="42" spans="1:4" ht="15.75">
      <c r="A42" s="8" t="s">
        <v>34</v>
      </c>
      <c r="B42" s="14">
        <v>51426.23401999999</v>
      </c>
      <c r="C42" s="14">
        <v>314.28944000000007</v>
      </c>
      <c r="D42" s="13">
        <f>C42/B42</f>
        <v>0.006111461319095832</v>
      </c>
    </row>
    <row r="43" spans="1:4" ht="15.75">
      <c r="A43" s="8" t="s">
        <v>37</v>
      </c>
      <c r="B43" s="14">
        <v>1102.3326499999998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76016.07828999976</v>
      </c>
      <c r="C44" s="14">
        <v>3120.4609</v>
      </c>
      <c r="D44" s="13">
        <f>C44/B44</f>
        <v>0.04105001165800091</v>
      </c>
    </row>
    <row r="45" spans="1:4" ht="15.75">
      <c r="A45" s="7" t="s">
        <v>36</v>
      </c>
      <c r="B45" s="14">
        <f>SUM(B41:B44)</f>
        <v>148972.66101999977</v>
      </c>
      <c r="C45" s="14">
        <f>SUM(C41:C44)</f>
        <v>5018.534610000001</v>
      </c>
      <c r="D45" s="12">
        <f>C45/B45</f>
        <v>0.03368762144435519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41639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7214.934510000001</v>
      </c>
    </row>
    <row r="6" spans="1:2" ht="15.75">
      <c r="A6" s="10" t="s">
        <v>11</v>
      </c>
      <c r="B6" s="16">
        <f>D25</f>
        <v>0.03863370832500926</v>
      </c>
    </row>
    <row r="7" spans="1:2" ht="15.75">
      <c r="A7" s="10" t="s">
        <v>0</v>
      </c>
      <c r="B7" s="24">
        <v>3836.005927</v>
      </c>
    </row>
    <row r="8" spans="1:2" ht="15.75">
      <c r="A8" s="10" t="s">
        <v>12</v>
      </c>
      <c r="B8" s="16">
        <f>B7/B25</f>
        <v>0.02054060697450804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4106.15933160002</v>
      </c>
    </row>
    <row r="11" spans="1:3" ht="15.75">
      <c r="A11" s="10" t="s">
        <v>38</v>
      </c>
      <c r="B11" s="20">
        <v>0.09173867647365447</v>
      </c>
      <c r="C11" s="23"/>
    </row>
    <row r="12" spans="1:2" ht="15.75">
      <c r="A12" s="10" t="s">
        <v>2</v>
      </c>
      <c r="B12" s="24">
        <v>3408.53967</v>
      </c>
    </row>
    <row r="13" spans="1:3" ht="15.75">
      <c r="A13" s="10" t="s">
        <v>39</v>
      </c>
      <c r="B13" s="20">
        <v>0.0761526508792101</v>
      </c>
      <c r="C13" s="23"/>
    </row>
    <row r="14" spans="1:4" ht="15.75">
      <c r="A14" s="10" t="s">
        <v>3</v>
      </c>
      <c r="B14" s="15">
        <v>0</v>
      </c>
      <c r="D14" s="17"/>
    </row>
    <row r="15" spans="1:2" ht="15.75">
      <c r="A15" s="10" t="s">
        <v>10</v>
      </c>
      <c r="B15" s="20">
        <v>0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3515.6852599999997</v>
      </c>
    </row>
    <row r="18" spans="1:2" ht="15.75">
      <c r="A18" s="10" t="s">
        <v>6</v>
      </c>
      <c r="B18" s="15">
        <v>7323.406</v>
      </c>
    </row>
    <row r="19" spans="1:2" ht="15.75">
      <c r="A19" s="3" t="s">
        <v>4</v>
      </c>
      <c r="B19" s="18">
        <f>SUM(B17:B18)</f>
        <v>10839.09126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186752.3161199999</v>
      </c>
      <c r="C25" s="14">
        <v>7214.934510000001</v>
      </c>
      <c r="D25" s="13">
        <f>C25/B25</f>
        <v>0.03863370832500926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186752.3161199999</v>
      </c>
      <c r="C35" s="14">
        <f>SUM(C25:C34)</f>
        <v>7214.934510000001</v>
      </c>
      <c r="D35" s="13">
        <f>C35/B35</f>
        <v>0.03863370832500926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23451.57722</v>
      </c>
      <c r="C41" s="14">
        <v>1339.1921399999999</v>
      </c>
      <c r="D41" s="13">
        <f>C41/B41</f>
        <v>0.05710456603566555</v>
      </c>
    </row>
    <row r="42" spans="1:4" ht="15.75">
      <c r="A42" s="8" t="s">
        <v>34</v>
      </c>
      <c r="B42" s="14">
        <v>69799.49419999999</v>
      </c>
      <c r="C42" s="14">
        <v>2032.6239799999998</v>
      </c>
      <c r="D42" s="13">
        <f>C42/B42</f>
        <v>0.029120898414762442</v>
      </c>
    </row>
    <row r="43" spans="1:4" ht="15.75">
      <c r="A43" s="8" t="s">
        <v>37</v>
      </c>
      <c r="B43" s="14">
        <v>1467.5383499999998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92033.7063499999</v>
      </c>
      <c r="C44" s="14">
        <v>3843.118390000001</v>
      </c>
      <c r="D44" s="13">
        <f>C44/B44</f>
        <v>0.0417577270590929</v>
      </c>
    </row>
    <row r="45" spans="1:4" ht="15.75">
      <c r="A45" s="7" t="s">
        <v>36</v>
      </c>
      <c r="B45" s="14">
        <f>SUM(B41:B44)</f>
        <v>186752.31611999992</v>
      </c>
      <c r="C45" s="14">
        <f>SUM(C41:C44)</f>
        <v>7214.934510000001</v>
      </c>
      <c r="D45" s="12">
        <f>C45/B45</f>
        <v>0.03863370832500926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7" max="7" width="11.421875" style="0" bestFit="1" customWidth="1"/>
  </cols>
  <sheetData>
    <row r="1" spans="1:2" ht="18.75">
      <c r="A1" s="38">
        <v>41729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10754.614710000002</v>
      </c>
    </row>
    <row r="6" spans="1:2" ht="15.75">
      <c r="A6" s="10" t="s">
        <v>11</v>
      </c>
      <c r="B6" s="16">
        <f>D25</f>
        <v>0.0553286596073716</v>
      </c>
    </row>
    <row r="7" spans="1:2" ht="15.75">
      <c r="A7" s="10" t="s">
        <v>0</v>
      </c>
      <c r="B7" s="24">
        <v>8342.29971</v>
      </c>
    </row>
    <row r="8" spans="1:2" ht="15.75">
      <c r="A8" s="10" t="s">
        <v>12</v>
      </c>
      <c r="B8" s="16">
        <f>B7/B25</f>
        <v>0.042918158710798175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2077.1631572999995</v>
      </c>
    </row>
    <row r="11" spans="1:3" ht="15.75">
      <c r="A11" s="10" t="s">
        <v>38</v>
      </c>
      <c r="B11" s="20">
        <v>0.04507278998604394</v>
      </c>
      <c r="C11" s="23"/>
    </row>
    <row r="12" spans="1:2" ht="15.75">
      <c r="A12" s="10" t="s">
        <v>2</v>
      </c>
      <c r="B12" s="24">
        <v>10644.935312699929</v>
      </c>
    </row>
    <row r="13" spans="1:3" ht="15.75">
      <c r="A13" s="10" t="s">
        <v>39</v>
      </c>
      <c r="B13" s="20">
        <v>0.23098663775069597</v>
      </c>
      <c r="C13" s="23"/>
    </row>
    <row r="14" spans="1:4" ht="15.75">
      <c r="A14" s="10" t="s">
        <v>3</v>
      </c>
      <c r="B14" s="15">
        <v>0</v>
      </c>
      <c r="D14" s="17"/>
    </row>
    <row r="15" spans="1:2" ht="15.75">
      <c r="A15" s="10" t="s">
        <v>10</v>
      </c>
      <c r="B15" s="20">
        <v>0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3523.96305</v>
      </c>
    </row>
    <row r="18" spans="1:2" ht="15.75">
      <c r="A18" s="10" t="s">
        <v>6</v>
      </c>
      <c r="B18" s="15">
        <v>4934.7303</v>
      </c>
    </row>
    <row r="19" spans="1:2" ht="15.75">
      <c r="A19" s="3" t="s">
        <v>4</v>
      </c>
      <c r="B19" s="18">
        <f>SUM(B17:B18)</f>
        <v>8458.69335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194376.9248399998</v>
      </c>
      <c r="C25" s="14">
        <v>10754.614710000002</v>
      </c>
      <c r="D25" s="13">
        <f>C25/B25</f>
        <v>0.0553286596073716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194376.9248399998</v>
      </c>
      <c r="C35" s="14">
        <f>SUM(C25:C34)</f>
        <v>10754.614710000002</v>
      </c>
      <c r="D35" s="13">
        <f>C35/B35</f>
        <v>0.0553286596073716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20008.280759999994</v>
      </c>
      <c r="C41" s="14">
        <v>1307.0106799999999</v>
      </c>
      <c r="D41" s="13">
        <f>C41/B41</f>
        <v>0.06532348759384363</v>
      </c>
    </row>
    <row r="42" spans="1:4" ht="15.75">
      <c r="A42" s="8" t="s">
        <v>34</v>
      </c>
      <c r="B42" s="14">
        <v>79456.92015999992</v>
      </c>
      <c r="C42" s="14">
        <v>2939.67801</v>
      </c>
      <c r="D42" s="13">
        <f>C42/B42</f>
        <v>0.036997130068475624</v>
      </c>
    </row>
    <row r="43" spans="1:4" ht="15.75">
      <c r="A43" s="8" t="s">
        <v>37</v>
      </c>
      <c r="B43" s="14">
        <v>1196.30152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93715.42239999986</v>
      </c>
      <c r="C44" s="14">
        <v>6507.92602</v>
      </c>
      <c r="D44" s="13">
        <f>C44/B44</f>
        <v>0.0694434902317637</v>
      </c>
    </row>
    <row r="45" spans="1:4" ht="15.75">
      <c r="A45" s="7" t="s">
        <v>36</v>
      </c>
      <c r="B45" s="14">
        <f>SUM(B41:B44)</f>
        <v>194376.92483999976</v>
      </c>
      <c r="C45" s="14">
        <f>SUM(C41:C44)</f>
        <v>10754.61471</v>
      </c>
      <c r="D45" s="12">
        <f>C45/B45</f>
        <v>0.0553286596073716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7" max="7" width="11.421875" style="0" bestFit="1" customWidth="1"/>
  </cols>
  <sheetData>
    <row r="1" spans="1:2" ht="18.75">
      <c r="A1" s="38">
        <v>41820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17827.722859999998</v>
      </c>
    </row>
    <row r="6" spans="1:2" ht="15.75">
      <c r="A6" s="10" t="s">
        <v>11</v>
      </c>
      <c r="B6" s="16">
        <f>D25</f>
        <v>0.08254161979787097</v>
      </c>
    </row>
    <row r="7" spans="1:2" ht="15.75">
      <c r="A7" s="10" t="s">
        <v>0</v>
      </c>
      <c r="B7" s="24">
        <v>9501.33704</v>
      </c>
    </row>
    <row r="8" spans="1:2" ht="15.75">
      <c r="A8" s="10" t="s">
        <v>12</v>
      </c>
      <c r="B8" s="16">
        <f>B7/B25</f>
        <v>0.043990797685482357</v>
      </c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2514.1284537999995</v>
      </c>
      <c r="D10" s="25"/>
    </row>
    <row r="11" spans="1:4" ht="15.75">
      <c r="A11" s="10" t="s">
        <v>38</v>
      </c>
      <c r="B11" s="20">
        <v>0.0525559769107871</v>
      </c>
      <c r="C11" s="23"/>
      <c r="D11" s="27"/>
    </row>
    <row r="12" spans="1:2" ht="15.75">
      <c r="A12" s="10" t="s">
        <v>2</v>
      </c>
      <c r="B12" s="24">
        <v>12575.932598199977</v>
      </c>
    </row>
    <row r="13" spans="1:4" ht="15.75">
      <c r="A13" s="10" t="s">
        <v>39</v>
      </c>
      <c r="B13" s="20">
        <v>0.26289047493322354</v>
      </c>
      <c r="C13" s="23"/>
      <c r="D13" s="26"/>
    </row>
    <row r="14" spans="1:4" ht="15.75">
      <c r="A14" s="10" t="s">
        <v>3</v>
      </c>
      <c r="B14" s="15">
        <v>0</v>
      </c>
      <c r="D14" s="17"/>
    </row>
    <row r="15" spans="1:2" ht="15.75">
      <c r="A15" s="10" t="s">
        <v>10</v>
      </c>
      <c r="B15" s="20">
        <v>0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3794.2504599999997</v>
      </c>
    </row>
    <row r="18" spans="1:2" ht="15.75">
      <c r="A18" s="10" t="s">
        <v>6</v>
      </c>
      <c r="B18" s="15">
        <v>4100.62498</v>
      </c>
    </row>
    <row r="19" spans="1:2" ht="15.75">
      <c r="A19" s="3" t="s">
        <v>4</v>
      </c>
      <c r="B19" s="18">
        <f>SUM(B17:B18)</f>
        <v>7894.87544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215984.64997000017</v>
      </c>
      <c r="C25" s="14">
        <v>17827.722859999998</v>
      </c>
      <c r="D25" s="13">
        <f>C25/B25</f>
        <v>0.08254161979787097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215984.64997000017</v>
      </c>
      <c r="C35" s="14">
        <f>SUM(C25:C34)</f>
        <v>17827.722859999998</v>
      </c>
      <c r="D35" s="13">
        <f>C35/B35</f>
        <v>0.08254161979787097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25925.342050000003</v>
      </c>
      <c r="C41" s="14">
        <v>4205.98341</v>
      </c>
      <c r="D41" s="13">
        <f>C41/B41</f>
        <v>0.16223444234171636</v>
      </c>
    </row>
    <row r="42" spans="1:4" ht="15.75">
      <c r="A42" s="8" t="s">
        <v>34</v>
      </c>
      <c r="B42" s="14">
        <v>87506.81587</v>
      </c>
      <c r="C42" s="14">
        <v>5890.57696</v>
      </c>
      <c r="D42" s="13">
        <f>C42/B42</f>
        <v>0.06731563594715904</v>
      </c>
    </row>
    <row r="43" spans="1:4" ht="15.75">
      <c r="A43" s="8" t="s">
        <v>37</v>
      </c>
      <c r="B43" s="14">
        <v>916.7318200000001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101635.76023000019</v>
      </c>
      <c r="C44" s="14">
        <v>7731.162489999997</v>
      </c>
      <c r="D44" s="13">
        <f>C44/B44</f>
        <v>0.07606734551406408</v>
      </c>
    </row>
    <row r="45" spans="1:4" ht="15.75">
      <c r="A45" s="7" t="s">
        <v>36</v>
      </c>
      <c r="B45" s="14">
        <f>SUM(B41:B44)</f>
        <v>215984.6499700002</v>
      </c>
      <c r="C45" s="14">
        <f>SUM(C41:C44)</f>
        <v>17827.722859999994</v>
      </c>
      <c r="D45" s="12">
        <f>C45/B45</f>
        <v>0.08254161979787095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7" max="7" width="11.421875" style="0" bestFit="1" customWidth="1"/>
  </cols>
  <sheetData>
    <row r="1" spans="1:2" ht="18.75">
      <c r="A1" s="38">
        <v>41912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20066.62236</v>
      </c>
    </row>
    <row r="6" spans="1:2" ht="15.75">
      <c r="A6" s="10" t="s">
        <v>11</v>
      </c>
      <c r="B6" s="16">
        <f>D25</f>
        <v>0.08167586520600871</v>
      </c>
    </row>
    <row r="7" spans="1:2" ht="15.75">
      <c r="A7" s="10" t="s">
        <v>0</v>
      </c>
      <c r="B7" s="24">
        <v>18783.67074</v>
      </c>
    </row>
    <row r="8" spans="1:2" ht="15.75">
      <c r="A8" s="10" t="s">
        <v>12</v>
      </c>
      <c r="B8" s="16">
        <f>B7/B25</f>
        <v>0.07645395083990059</v>
      </c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2556.26082429625</v>
      </c>
      <c r="D10" s="25"/>
    </row>
    <row r="11" spans="1:3" ht="15.75">
      <c r="A11" s="10" t="s">
        <v>38</v>
      </c>
      <c r="B11" s="20">
        <v>0.053286938882538736</v>
      </c>
      <c r="C11" s="23"/>
    </row>
    <row r="12" spans="1:2" ht="15.75">
      <c r="A12" s="10" t="s">
        <v>2</v>
      </c>
      <c r="B12" s="24">
        <v>17352.813773703747</v>
      </c>
    </row>
    <row r="13" spans="1:3" ht="15.75">
      <c r="A13" s="10" t="s">
        <v>39</v>
      </c>
      <c r="B13" s="20">
        <v>0.36173082113168004</v>
      </c>
      <c r="C13" s="23"/>
    </row>
    <row r="14" spans="1:4" ht="15.75">
      <c r="A14" s="10" t="s">
        <v>3</v>
      </c>
      <c r="B14" s="15">
        <v>0</v>
      </c>
      <c r="D14" s="17"/>
    </row>
    <row r="15" spans="1:2" ht="15.75">
      <c r="A15" s="10" t="s">
        <v>10</v>
      </c>
      <c r="B15" s="20">
        <v>0</v>
      </c>
    </row>
    <row r="16" spans="1:2" ht="15.75">
      <c r="A16" s="3" t="s">
        <v>7</v>
      </c>
      <c r="B16" s="21"/>
    </row>
    <row r="17" spans="1:2" ht="15.75">
      <c r="A17" s="10" t="s">
        <v>5</v>
      </c>
      <c r="B17" s="15">
        <v>6989.66429</v>
      </c>
    </row>
    <row r="18" spans="1:2" ht="15.75">
      <c r="A18" s="10" t="s">
        <v>6</v>
      </c>
      <c r="B18" s="15">
        <v>5194.36944</v>
      </c>
    </row>
    <row r="19" spans="1:2" ht="15.75">
      <c r="A19" s="3" t="s">
        <v>4</v>
      </c>
      <c r="B19" s="18">
        <f>SUM(B17:B18)</f>
        <v>12184.03373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245686.07028999974</v>
      </c>
      <c r="C25" s="14">
        <v>20066.62236</v>
      </c>
      <c r="D25" s="13">
        <f>C25/B25</f>
        <v>0.08167586520600871</v>
      </c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245686.07028999974</v>
      </c>
      <c r="C35" s="14">
        <f>SUM(C25:C34)</f>
        <v>20066.62236</v>
      </c>
      <c r="D35" s="13">
        <f>C35/B35</f>
        <v>0.08167586520600871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4" ht="15.75">
      <c r="A41" s="8" t="s">
        <v>33</v>
      </c>
      <c r="B41" s="14">
        <v>30680.884079999993</v>
      </c>
      <c r="C41" s="14">
        <v>4662.85231</v>
      </c>
      <c r="D41" s="13">
        <f>C41/B41</f>
        <v>0.15197907263172977</v>
      </c>
    </row>
    <row r="42" spans="1:4" ht="15.75">
      <c r="A42" s="8" t="s">
        <v>34</v>
      </c>
      <c r="B42" s="14">
        <v>91118.26592</v>
      </c>
      <c r="C42" s="14">
        <v>4991.618920000001</v>
      </c>
      <c r="D42" s="13">
        <f>C42/B42</f>
        <v>0.05478175939369326</v>
      </c>
    </row>
    <row r="43" spans="1:4" ht="15.75">
      <c r="A43" s="8" t="s">
        <v>37</v>
      </c>
      <c r="B43" s="14">
        <v>628</v>
      </c>
      <c r="C43" s="14">
        <v>0</v>
      </c>
      <c r="D43" s="13">
        <f>C43/B43</f>
        <v>0</v>
      </c>
    </row>
    <row r="44" spans="1:4" ht="15.75">
      <c r="A44" s="8" t="s">
        <v>35</v>
      </c>
      <c r="B44" s="14">
        <v>123258.92028999978</v>
      </c>
      <c r="C44" s="14">
        <v>10412.151129999998</v>
      </c>
      <c r="D44" s="13">
        <f>C44/B44</f>
        <v>0.08447381419131866</v>
      </c>
    </row>
    <row r="45" spans="1:4" ht="15.75">
      <c r="A45" s="7" t="s">
        <v>36</v>
      </c>
      <c r="B45" s="14">
        <f>SUM(B41:B44)</f>
        <v>245686.07028999977</v>
      </c>
      <c r="C45" s="14">
        <f>SUM(C41:C44)</f>
        <v>20066.62236</v>
      </c>
      <c r="D45" s="12">
        <f>C45/B45</f>
        <v>0.08167586520600871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40359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0</v>
      </c>
    </row>
    <row r="6" spans="1:2" ht="15.75">
      <c r="A6" s="10" t="s">
        <v>11</v>
      </c>
      <c r="B6" s="16">
        <f>'1 rub 2010'!D23</f>
        <v>0</v>
      </c>
    </row>
    <row r="7" spans="1:2" ht="15.75">
      <c r="A7" s="10" t="s">
        <v>0</v>
      </c>
      <c r="B7" s="15">
        <v>0</v>
      </c>
    </row>
    <row r="8" spans="1:2" ht="15.75">
      <c r="A8" s="10" t="s">
        <v>12</v>
      </c>
      <c r="B8" s="16">
        <f>B7/'1 rub 2010'!B23</f>
        <v>0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214.67</v>
      </c>
    </row>
    <row r="11" spans="1:2" ht="15.75">
      <c r="A11" s="10" t="s">
        <v>2</v>
      </c>
      <c r="B11" s="15">
        <v>0</v>
      </c>
    </row>
    <row r="12" spans="1:4" ht="15.75">
      <c r="A12" s="10" t="s">
        <v>3</v>
      </c>
      <c r="B12" s="15">
        <v>0</v>
      </c>
      <c r="D12" s="17"/>
    </row>
    <row r="13" spans="1:2" ht="15.75">
      <c r="A13" s="10" t="s">
        <v>10</v>
      </c>
      <c r="B13" s="20">
        <v>0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66.4557</v>
      </c>
    </row>
    <row r="16" spans="1:2" ht="15.75">
      <c r="A16" s="10" t="s">
        <v>6</v>
      </c>
      <c r="B16" s="15">
        <v>514</v>
      </c>
    </row>
    <row r="17" spans="1:2" ht="15.75">
      <c r="A17" s="3" t="s">
        <v>4</v>
      </c>
      <c r="B17" s="18">
        <f>SUM(B15:B16)</f>
        <v>580.4557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10735.02</v>
      </c>
      <c r="C23" s="14">
        <v>0</v>
      </c>
      <c r="D23" s="13">
        <f>C23/B23</f>
        <v>0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10735.02</v>
      </c>
      <c r="C33" s="14">
        <f>SUM(C23:C32)</f>
        <v>0</v>
      </c>
      <c r="D33" s="13">
        <f>C33/B33</f>
        <v>0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1144.84</v>
      </c>
      <c r="C39" s="14">
        <v>0</v>
      </c>
      <c r="D39" s="13">
        <f>C39/B39</f>
        <v>0</v>
      </c>
    </row>
    <row r="40" spans="1:4" ht="15.75">
      <c r="A40" s="8" t="s">
        <v>34</v>
      </c>
      <c r="B40" s="14">
        <v>7776.41</v>
      </c>
      <c r="C40" s="14">
        <v>0</v>
      </c>
      <c r="D40" s="13">
        <f>C40/B40</f>
        <v>0</v>
      </c>
    </row>
    <row r="41" spans="1:4" ht="15.75">
      <c r="A41" s="8" t="s">
        <v>37</v>
      </c>
      <c r="B41" s="14">
        <v>1300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513.77</v>
      </c>
      <c r="C42" s="14">
        <v>0</v>
      </c>
      <c r="D42" s="13">
        <f>C42/B42</f>
        <v>0</v>
      </c>
    </row>
    <row r="43" spans="1:4" ht="15.75">
      <c r="A43" s="7" t="s">
        <v>36</v>
      </c>
      <c r="B43" s="14">
        <f>SUM(B39:B42)</f>
        <v>10735.02</v>
      </c>
      <c r="C43" s="14">
        <f>SUM(C39:C42)</f>
        <v>0</v>
      </c>
      <c r="D43" s="12">
        <f>C43/B43</f>
        <v>0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5" max="5" width="10.00390625" style="0" bestFit="1" customWidth="1"/>
    <col min="6" max="6" width="9.28125" style="0" bestFit="1" customWidth="1"/>
    <col min="7" max="7" width="11.421875" style="0" bestFit="1" customWidth="1"/>
  </cols>
  <sheetData>
    <row r="1" spans="1:2" ht="18.75">
      <c r="A1" s="38">
        <v>42004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4" ht="15.75">
      <c r="A5" s="10" t="s">
        <v>9</v>
      </c>
      <c r="B5" s="15">
        <v>21219.849989999995</v>
      </c>
      <c r="D5" s="26"/>
    </row>
    <row r="6" spans="1:5" ht="15.75">
      <c r="A6" s="10" t="s">
        <v>11</v>
      </c>
      <c r="B6" s="16">
        <f>D25</f>
        <v>0.07614173460454768</v>
      </c>
      <c r="C6" s="26"/>
      <c r="E6" s="27"/>
    </row>
    <row r="7" spans="1:2" ht="15.75">
      <c r="A7" s="10" t="s">
        <v>0</v>
      </c>
      <c r="B7" s="24">
        <v>18136.571229999998</v>
      </c>
    </row>
    <row r="8" spans="1:3" ht="15.75">
      <c r="A8" s="10" t="s">
        <v>12</v>
      </c>
      <c r="B8" s="16">
        <f>B7/B25</f>
        <v>0.065078216569953</v>
      </c>
      <c r="C8" s="26"/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2930.4401852999995</v>
      </c>
      <c r="C10" s="26"/>
      <c r="D10" s="26"/>
    </row>
    <row r="11" spans="1:3" ht="15.75">
      <c r="A11" s="10" t="s">
        <v>38</v>
      </c>
      <c r="B11" s="20">
        <v>0.05836676231634968</v>
      </c>
      <c r="C11" s="23"/>
    </row>
    <row r="12" spans="1:3" ht="15.75">
      <c r="A12" s="10" t="s">
        <v>2</v>
      </c>
      <c r="B12" s="24">
        <v>16533.2100967</v>
      </c>
      <c r="C12" s="26"/>
    </row>
    <row r="13" spans="1:3" ht="15.75">
      <c r="A13" s="10" t="s">
        <v>39</v>
      </c>
      <c r="B13" s="20">
        <v>0.32929863195333303</v>
      </c>
      <c r="C13" s="23"/>
    </row>
    <row r="14" spans="1:4" ht="15.75">
      <c r="A14" s="10" t="s">
        <v>3</v>
      </c>
      <c r="B14" s="15">
        <v>0</v>
      </c>
      <c r="D14" s="17"/>
    </row>
    <row r="15" spans="1:2" ht="15.75">
      <c r="A15" s="10" t="s">
        <v>10</v>
      </c>
      <c r="B15" s="20">
        <v>0</v>
      </c>
    </row>
    <row r="16" spans="1:2" ht="15.75">
      <c r="A16" s="3" t="s">
        <v>7</v>
      </c>
      <c r="B16" s="21"/>
    </row>
    <row r="17" spans="1:3" ht="15.75">
      <c r="A17" s="10" t="s">
        <v>5</v>
      </c>
      <c r="B17" s="15">
        <v>8317.36636</v>
      </c>
      <c r="C17" s="26"/>
    </row>
    <row r="18" spans="1:3" ht="15.75">
      <c r="A18" s="10" t="s">
        <v>6</v>
      </c>
      <c r="B18" s="15">
        <v>4656.38442</v>
      </c>
      <c r="C18" s="26"/>
    </row>
    <row r="19" spans="1:2" ht="15.75">
      <c r="A19" s="3" t="s">
        <v>4</v>
      </c>
      <c r="B19" s="18">
        <f>SUM(B17:B18)</f>
        <v>12973.75078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278688.8176399991</v>
      </c>
      <c r="C25" s="14">
        <v>21219.849989999995</v>
      </c>
      <c r="D25" s="13">
        <f>C25/B25</f>
        <v>0.07614173460454768</v>
      </c>
      <c r="E25" s="26"/>
      <c r="F25" s="26"/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G26" s="19"/>
    </row>
    <row r="27" spans="1:4" ht="15.75">
      <c r="A27" s="8" t="s">
        <v>23</v>
      </c>
      <c r="B27" s="14">
        <v>0</v>
      </c>
      <c r="C27" s="14">
        <v>0</v>
      </c>
      <c r="D27" s="11">
        <v>0</v>
      </c>
    </row>
    <row r="28" spans="1:4" ht="15.75">
      <c r="A28" s="8" t="s">
        <v>24</v>
      </c>
      <c r="B28" s="14">
        <v>0</v>
      </c>
      <c r="C28" s="14">
        <v>0</v>
      </c>
      <c r="D28" s="11">
        <v>0</v>
      </c>
    </row>
    <row r="29" spans="1:4" ht="15.75">
      <c r="A29" s="9" t="s">
        <v>25</v>
      </c>
      <c r="B29" s="14">
        <v>0</v>
      </c>
      <c r="C29" s="14">
        <v>0</v>
      </c>
      <c r="D29" s="11">
        <v>0</v>
      </c>
    </row>
    <row r="30" spans="1:4" ht="15.75">
      <c r="A30" s="8" t="s">
        <v>26</v>
      </c>
      <c r="B30" s="14">
        <v>0</v>
      </c>
      <c r="C30" s="14">
        <v>0</v>
      </c>
      <c r="D30" s="11">
        <v>0</v>
      </c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278688.8176399991</v>
      </c>
      <c r="C35" s="14">
        <f>SUM(C25:C34)</f>
        <v>21219.849989999995</v>
      </c>
      <c r="D35" s="13">
        <f>C35/B35</f>
        <v>0.07614173460454768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6" ht="15.75">
      <c r="A41" s="8" t="s">
        <v>33</v>
      </c>
      <c r="B41" s="14">
        <v>33186.075800000006</v>
      </c>
      <c r="C41" s="14">
        <v>3836.9851000000003</v>
      </c>
      <c r="D41" s="13">
        <f>C41/B41</f>
        <v>0.11562033194656898</v>
      </c>
      <c r="E41" s="26"/>
      <c r="F41" s="26"/>
    </row>
    <row r="42" spans="1:6" ht="15.75">
      <c r="A42" s="8" t="s">
        <v>34</v>
      </c>
      <c r="B42" s="14">
        <v>111278.95914000002</v>
      </c>
      <c r="C42" s="14">
        <v>6656.299639999999</v>
      </c>
      <c r="D42" s="13">
        <f>C42/B42</f>
        <v>0.059816336272751354</v>
      </c>
      <c r="E42" s="26"/>
      <c r="F42" s="26"/>
    </row>
    <row r="43" spans="1:6" ht="15.75">
      <c r="A43" s="8" t="s">
        <v>37</v>
      </c>
      <c r="B43" s="14">
        <v>0</v>
      </c>
      <c r="C43" s="14">
        <v>0</v>
      </c>
      <c r="D43" s="13" t="e">
        <f>C43/B43</f>
        <v>#DIV/0!</v>
      </c>
      <c r="E43" s="26"/>
      <c r="F43" s="26"/>
    </row>
    <row r="44" spans="1:6" ht="15.75">
      <c r="A44" s="8" t="s">
        <v>35</v>
      </c>
      <c r="B44" s="14">
        <v>134223.78269999905</v>
      </c>
      <c r="C44" s="14">
        <v>10726.565249999998</v>
      </c>
      <c r="D44" s="13">
        <f>C44/B44</f>
        <v>0.07991553385121572</v>
      </c>
      <c r="E44" s="26"/>
      <c r="F44" s="26"/>
    </row>
    <row r="45" spans="1:4" ht="15.75">
      <c r="A45" s="7" t="s">
        <v>36</v>
      </c>
      <c r="B45" s="14">
        <f>SUM(B41:B44)</f>
        <v>278688.8176399991</v>
      </c>
      <c r="C45" s="14">
        <f>SUM(C41:C44)</f>
        <v>21219.849989999995</v>
      </c>
      <c r="D45" s="12">
        <f>C45/B45</f>
        <v>0.07614173460454768</v>
      </c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5" max="5" width="10.00390625" style="0" bestFit="1" customWidth="1"/>
    <col min="6" max="6" width="9.28125" style="0" bestFit="1" customWidth="1"/>
    <col min="7" max="7" width="11.421875" style="0" bestFit="1" customWidth="1"/>
  </cols>
  <sheetData>
    <row r="1" spans="1:2" ht="18.75">
      <c r="A1" s="38">
        <v>42094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4" ht="15.75">
      <c r="A5" s="10" t="s">
        <v>9</v>
      </c>
      <c r="B5" s="15">
        <f>C35</f>
        <v>41187.472040000015</v>
      </c>
      <c r="D5" s="26"/>
    </row>
    <row r="6" spans="1:5" ht="15.75">
      <c r="A6" s="10" t="s">
        <v>11</v>
      </c>
      <c r="B6" s="16">
        <f>D35</f>
        <v>0.11938117364995955</v>
      </c>
      <c r="C6" s="26"/>
      <c r="E6" s="27"/>
    </row>
    <row r="7" spans="1:4" ht="15.75">
      <c r="A7" s="10" t="s">
        <v>0</v>
      </c>
      <c r="B7" s="24">
        <v>31175.305260000005</v>
      </c>
      <c r="D7" s="26"/>
    </row>
    <row r="8" spans="1:3" ht="15.75">
      <c r="A8" s="10" t="s">
        <v>12</v>
      </c>
      <c r="B8" s="16">
        <f>B7/B35</f>
        <v>0.09036108181682316</v>
      </c>
      <c r="C8" s="26"/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4075.829120300003</v>
      </c>
      <c r="C10" s="26"/>
      <c r="D10" s="26"/>
    </row>
    <row r="11" spans="1:4" ht="15.75">
      <c r="A11" s="10" t="s">
        <v>38</v>
      </c>
      <c r="B11" s="20">
        <v>0.08892076055244359</v>
      </c>
      <c r="C11" s="23"/>
      <c r="D11" s="26"/>
    </row>
    <row r="12" spans="1:4" ht="15.75">
      <c r="A12" s="10" t="s">
        <v>2</v>
      </c>
      <c r="B12" s="24">
        <v>27045.226654000013</v>
      </c>
      <c r="C12" s="26"/>
      <c r="D12" s="26"/>
    </row>
    <row r="13" spans="1:4" ht="15.75">
      <c r="A13" s="10" t="s">
        <v>39</v>
      </c>
      <c r="B13" s="20">
        <v>0.5900350707563246</v>
      </c>
      <c r="C13" s="23"/>
      <c r="D13" s="26"/>
    </row>
    <row r="14" spans="1:4" ht="15.75">
      <c r="A14" s="10" t="s">
        <v>3</v>
      </c>
      <c r="B14" s="15">
        <v>15569.654870000002</v>
      </c>
      <c r="C14" s="29"/>
      <c r="D14" s="17"/>
    </row>
    <row r="15" spans="1:3" ht="15.75">
      <c r="A15" s="10" t="s">
        <v>10</v>
      </c>
      <c r="B15" s="20">
        <v>0.33967703544881517</v>
      </c>
      <c r="C15" s="30"/>
    </row>
    <row r="16" spans="1:2" ht="15.75">
      <c r="A16" s="3" t="s">
        <v>7</v>
      </c>
      <c r="B16" s="21"/>
    </row>
    <row r="17" spans="1:4" ht="15.75">
      <c r="A17" s="10" t="s">
        <v>5</v>
      </c>
      <c r="B17" s="15">
        <v>8576.87744</v>
      </c>
      <c r="C17" s="26"/>
      <c r="D17" s="26"/>
    </row>
    <row r="18" spans="1:4" ht="15.75">
      <c r="A18" s="10" t="s">
        <v>6</v>
      </c>
      <c r="B18" s="15">
        <v>8352.75598</v>
      </c>
      <c r="C18" s="26"/>
      <c r="D18" s="26"/>
    </row>
    <row r="19" spans="1:2" ht="15.75">
      <c r="A19" s="3" t="s">
        <v>4</v>
      </c>
      <c r="B19" s="18">
        <f>SUM(B17:B18)</f>
        <v>16929.63342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f>345008.1012-B30</f>
        <v>344578.54472999997</v>
      </c>
      <c r="C25" s="14">
        <v>41187.472040000015</v>
      </c>
      <c r="D25" s="13">
        <f>C25/B25</f>
        <v>0.11952999590346845</v>
      </c>
      <c r="E25" s="31"/>
      <c r="F25" s="31"/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E26" s="29"/>
      <c r="F26" s="29"/>
      <c r="G26" s="19"/>
    </row>
    <row r="27" spans="1:6" ht="15.75">
      <c r="A27" s="8" t="s">
        <v>23</v>
      </c>
      <c r="B27" s="14">
        <v>0</v>
      </c>
      <c r="C27" s="14">
        <v>0</v>
      </c>
      <c r="D27" s="11">
        <v>0</v>
      </c>
      <c r="E27" s="29"/>
      <c r="F27" s="29"/>
    </row>
    <row r="28" spans="1:6" ht="15.75">
      <c r="A28" s="8" t="s">
        <v>24</v>
      </c>
      <c r="B28" s="14">
        <v>0</v>
      </c>
      <c r="C28" s="14">
        <v>0</v>
      </c>
      <c r="D28" s="11">
        <v>0</v>
      </c>
      <c r="E28" s="29"/>
      <c r="F28" s="29"/>
    </row>
    <row r="29" spans="1:6" ht="15.75">
      <c r="A29" s="9" t="s">
        <v>25</v>
      </c>
      <c r="B29" s="14">
        <v>0</v>
      </c>
      <c r="C29" s="14">
        <v>0</v>
      </c>
      <c r="D29" s="11">
        <v>0</v>
      </c>
      <c r="E29" s="29"/>
      <c r="F29" s="29"/>
    </row>
    <row r="30" spans="1:6" ht="15.75">
      <c r="A30" s="8" t="s">
        <v>26</v>
      </c>
      <c r="B30" s="14">
        <v>429.55647000000005</v>
      </c>
      <c r="C30" s="14">
        <v>0</v>
      </c>
      <c r="D30" s="11">
        <v>0</v>
      </c>
      <c r="E30" s="29"/>
      <c r="F30" s="29"/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345008.1012</v>
      </c>
      <c r="C35" s="14">
        <f>SUM(C25:C34)</f>
        <v>41187.472040000015</v>
      </c>
      <c r="D35" s="13">
        <f>C35/B35</f>
        <v>0.11938117364995955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6" ht="15.75">
      <c r="A41" s="8" t="s">
        <v>33</v>
      </c>
      <c r="B41" s="14">
        <v>44710.4212</v>
      </c>
      <c r="C41" s="14">
        <v>9005.763060000003</v>
      </c>
      <c r="D41" s="13">
        <f>C41/B41</f>
        <v>0.20142425005828404</v>
      </c>
      <c r="E41" s="26"/>
      <c r="F41" s="26"/>
    </row>
    <row r="42" spans="1:6" ht="15.75">
      <c r="A42" s="8" t="s">
        <v>34</v>
      </c>
      <c r="B42" s="14">
        <v>133888.02144999994</v>
      </c>
      <c r="C42" s="14">
        <v>11550.560190000002</v>
      </c>
      <c r="D42" s="13">
        <f>C42/B42</f>
        <v>0.08627030308542966</v>
      </c>
      <c r="E42" s="26"/>
      <c r="F42" s="26"/>
    </row>
    <row r="43" spans="1:6" ht="15.75">
      <c r="A43" s="8" t="s">
        <v>37</v>
      </c>
      <c r="B43" s="14">
        <v>4544.40437</v>
      </c>
      <c r="C43" s="14">
        <v>0</v>
      </c>
      <c r="D43" s="13">
        <f>C43/B43</f>
        <v>0</v>
      </c>
      <c r="E43" s="26"/>
      <c r="F43" s="26"/>
    </row>
    <row r="44" spans="1:6" ht="15.75">
      <c r="A44" s="8" t="s">
        <v>35</v>
      </c>
      <c r="B44" s="14">
        <v>161865.2541800001</v>
      </c>
      <c r="C44" s="14">
        <v>20631.14879000001</v>
      </c>
      <c r="D44" s="13">
        <f>C44/B44</f>
        <v>0.12745878597921587</v>
      </c>
      <c r="E44" s="26"/>
      <c r="F44" s="26"/>
    </row>
    <row r="45" spans="1:4" ht="15.75">
      <c r="A45" s="7" t="s">
        <v>36</v>
      </c>
      <c r="B45" s="14">
        <f>SUM(B41:B44)</f>
        <v>345008.10120000003</v>
      </c>
      <c r="C45" s="14">
        <f>SUM(C41:C44)</f>
        <v>41187.472040000015</v>
      </c>
      <c r="D45" s="12">
        <f>C45/B45</f>
        <v>0.11938117364995952</v>
      </c>
    </row>
    <row r="49" ht="15">
      <c r="B49" s="28"/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7109375" style="0" bestFit="1" customWidth="1"/>
    <col min="4" max="4" width="12.7109375" style="0" customWidth="1"/>
    <col min="5" max="5" width="10.00390625" style="0" bestFit="1" customWidth="1"/>
    <col min="6" max="6" width="9.28125" style="0" bestFit="1" customWidth="1"/>
    <col min="7" max="7" width="11.421875" style="0" bestFit="1" customWidth="1"/>
  </cols>
  <sheetData>
    <row r="1" spans="1:2" ht="18.75">
      <c r="A1" s="38">
        <v>42185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4" ht="15.75">
      <c r="A5" s="10" t="s">
        <v>9</v>
      </c>
      <c r="B5" s="15">
        <f>C35</f>
        <v>54382.68313999982</v>
      </c>
      <c r="D5" s="26"/>
    </row>
    <row r="6" spans="1:5" ht="15.75">
      <c r="A6" s="10" t="s">
        <v>11</v>
      </c>
      <c r="B6" s="16">
        <f>D35</f>
        <v>0.16097409689747172</v>
      </c>
      <c r="E6" s="27"/>
    </row>
    <row r="7" spans="1:4" ht="15.75">
      <c r="A7" s="10" t="s">
        <v>0</v>
      </c>
      <c r="B7" s="24">
        <v>39242.24783000001</v>
      </c>
      <c r="D7" s="26"/>
    </row>
    <row r="8" spans="1:2" ht="15.75">
      <c r="A8" s="10" t="s">
        <v>12</v>
      </c>
      <c r="B8" s="16">
        <f>B7/B35</f>
        <v>0.11615803119531481</v>
      </c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4127.587338</v>
      </c>
      <c r="C10" s="26"/>
      <c r="D10" s="26"/>
    </row>
    <row r="11" spans="1:4" ht="15.75">
      <c r="A11" s="10" t="s">
        <v>38</v>
      </c>
      <c r="B11" s="20">
        <v>0.08707566306682477</v>
      </c>
      <c r="C11" s="33"/>
      <c r="D11" s="26"/>
    </row>
    <row r="12" spans="1:4" ht="15.75">
      <c r="A12" s="10" t="s">
        <v>2</v>
      </c>
      <c r="B12" s="24">
        <v>36713.20115200002</v>
      </c>
      <c r="C12" s="26"/>
      <c r="D12" s="26"/>
    </row>
    <row r="13" spans="1:4" ht="15.75">
      <c r="A13" s="10" t="s">
        <v>39</v>
      </c>
      <c r="B13" s="20">
        <v>0.7745024082676641</v>
      </c>
      <c r="C13" s="33"/>
      <c r="D13" s="26"/>
    </row>
    <row r="14" spans="1:4" ht="15.75">
      <c r="A14" s="10" t="s">
        <v>3</v>
      </c>
      <c r="B14" s="15">
        <v>14860.54324</v>
      </c>
      <c r="C14" s="29"/>
      <c r="D14" s="32"/>
    </row>
    <row r="15" spans="1:3" ht="15.75">
      <c r="A15" s="10" t="s">
        <v>10</v>
      </c>
      <c r="B15" s="20">
        <v>0.3134983103187871</v>
      </c>
      <c r="C15" s="34"/>
    </row>
    <row r="16" spans="1:2" ht="15.75">
      <c r="A16" s="3" t="s">
        <v>7</v>
      </c>
      <c r="B16" s="21"/>
    </row>
    <row r="17" spans="1:4" ht="15.75">
      <c r="A17" s="10" t="s">
        <v>5</v>
      </c>
      <c r="B17" s="15">
        <v>10161.70022</v>
      </c>
      <c r="C17" s="26"/>
      <c r="D17" s="26"/>
    </row>
    <row r="18" spans="1:4" ht="15.75">
      <c r="A18" s="10" t="s">
        <v>6</v>
      </c>
      <c r="B18" s="15">
        <v>4611.55275</v>
      </c>
      <c r="C18" s="26"/>
      <c r="D18" s="26"/>
    </row>
    <row r="19" spans="1:2" ht="15.75">
      <c r="A19" s="3" t="s">
        <v>4</v>
      </c>
      <c r="B19" s="18">
        <f>SUM(B17:B18)</f>
        <v>14773.252970000001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f>337834.9945-B30</f>
        <v>336209.665</v>
      </c>
      <c r="C25" s="14">
        <v>54382.68313999982</v>
      </c>
      <c r="D25" s="13">
        <f>C25/B25</f>
        <v>0.16175228972076047</v>
      </c>
      <c r="E25" s="31"/>
      <c r="F25" s="31"/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E26" s="29"/>
      <c r="F26" s="29"/>
      <c r="G26" s="19"/>
    </row>
    <row r="27" spans="1:6" ht="15.75">
      <c r="A27" s="8" t="s">
        <v>23</v>
      </c>
      <c r="B27" s="14">
        <v>0</v>
      </c>
      <c r="C27" s="14">
        <v>0</v>
      </c>
      <c r="D27" s="11">
        <v>0</v>
      </c>
      <c r="E27" s="29"/>
      <c r="F27" s="29"/>
    </row>
    <row r="28" spans="1:6" ht="15.75">
      <c r="A28" s="8" t="s">
        <v>24</v>
      </c>
      <c r="B28" s="14">
        <v>0</v>
      </c>
      <c r="C28" s="14">
        <v>0</v>
      </c>
      <c r="D28" s="11">
        <v>0</v>
      </c>
      <c r="E28" s="29"/>
      <c r="F28" s="29"/>
    </row>
    <row r="29" spans="1:6" ht="15.75">
      <c r="A29" s="9" t="s">
        <v>25</v>
      </c>
      <c r="B29" s="14">
        <v>0</v>
      </c>
      <c r="C29" s="14">
        <v>0</v>
      </c>
      <c r="D29" s="11">
        <v>0</v>
      </c>
      <c r="E29" s="29"/>
      <c r="F29" s="29"/>
    </row>
    <row r="30" spans="1:6" ht="15.75">
      <c r="A30" s="8" t="s">
        <v>26</v>
      </c>
      <c r="B30" s="14">
        <v>1625.3295000000005</v>
      </c>
      <c r="C30" s="14">
        <v>0</v>
      </c>
      <c r="D30" s="11">
        <v>0</v>
      </c>
      <c r="E30" s="29"/>
      <c r="F30" s="29"/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337834.9945</v>
      </c>
      <c r="C35" s="14">
        <f>SUM(C25:C34)</f>
        <v>54382.68313999982</v>
      </c>
      <c r="D35" s="13">
        <f>C35/B35</f>
        <v>0.16097409689747172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6" ht="15.75">
      <c r="A41" s="8" t="s">
        <v>33</v>
      </c>
      <c r="B41" s="14">
        <v>42744.17629999999</v>
      </c>
      <c r="C41" s="14">
        <v>10623.16085</v>
      </c>
      <c r="D41" s="13">
        <f>C41/B41</f>
        <v>0.2485288469578019</v>
      </c>
      <c r="E41" s="26"/>
      <c r="F41" s="26"/>
    </row>
    <row r="42" spans="1:6" ht="15.75">
      <c r="A42" s="8" t="s">
        <v>34</v>
      </c>
      <c r="B42" s="14">
        <v>135834.01344</v>
      </c>
      <c r="C42" s="14">
        <v>13731.44895</v>
      </c>
      <c r="D42" s="13">
        <f>C42/B42</f>
        <v>0.10108991556864654</v>
      </c>
      <c r="E42" s="26"/>
      <c r="F42" s="26"/>
    </row>
    <row r="43" spans="1:6" ht="15.75">
      <c r="A43" s="8" t="s">
        <v>37</v>
      </c>
      <c r="B43" s="14">
        <v>5112.46188</v>
      </c>
      <c r="C43" s="14">
        <v>0</v>
      </c>
      <c r="D43" s="13">
        <f>C43/B43</f>
        <v>0</v>
      </c>
      <c r="E43" s="26"/>
      <c r="F43" s="26"/>
    </row>
    <row r="44" spans="1:6" ht="15.75">
      <c r="A44" s="8" t="s">
        <v>35</v>
      </c>
      <c r="B44" s="14">
        <v>154144.34288000021</v>
      </c>
      <c r="C44" s="14">
        <v>30028.073340000003</v>
      </c>
      <c r="D44" s="13">
        <f>C44/B44</f>
        <v>0.19480490025752387</v>
      </c>
      <c r="E44" s="26"/>
      <c r="F44" s="26"/>
    </row>
    <row r="45" spans="1:5" ht="15.75">
      <c r="A45" s="7" t="s">
        <v>36</v>
      </c>
      <c r="B45" s="14">
        <f>SUM(B41:B44)</f>
        <v>337834.9945000002</v>
      </c>
      <c r="C45" s="14">
        <f>SUM(C41:C44)</f>
        <v>54382.68314</v>
      </c>
      <c r="D45" s="12">
        <f>C45/B45</f>
        <v>0.16097409689747214</v>
      </c>
      <c r="E45" s="26"/>
    </row>
    <row r="49" ht="15">
      <c r="B49" s="28"/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1.57421875" style="0" bestFit="1" customWidth="1"/>
    <col min="4" max="4" width="12.7109375" style="0" customWidth="1"/>
    <col min="5" max="5" width="10.00390625" style="0" bestFit="1" customWidth="1"/>
    <col min="6" max="6" width="9.28125" style="0" bestFit="1" customWidth="1"/>
    <col min="7" max="7" width="11.421875" style="0" bestFit="1" customWidth="1"/>
  </cols>
  <sheetData>
    <row r="1" spans="1:2" ht="18.75">
      <c r="A1" s="38">
        <v>42277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4" ht="15.75">
      <c r="A5" s="10" t="s">
        <v>9</v>
      </c>
      <c r="B5" s="15">
        <f>C35</f>
        <v>42930.70628000005</v>
      </c>
      <c r="D5" s="26"/>
    </row>
    <row r="6" spans="1:5" ht="15.75">
      <c r="A6" s="10" t="s">
        <v>11</v>
      </c>
      <c r="B6" s="16">
        <f>D35</f>
        <v>0.1258512146481215</v>
      </c>
      <c r="E6" s="27"/>
    </row>
    <row r="7" spans="1:4" ht="15.75">
      <c r="A7" s="10" t="s">
        <v>0</v>
      </c>
      <c r="B7" s="24">
        <v>36782.56287000001</v>
      </c>
      <c r="C7" s="46"/>
      <c r="D7" s="26"/>
    </row>
    <row r="8" spans="1:2" ht="15.75">
      <c r="A8" s="10" t="s">
        <v>12</v>
      </c>
      <c r="B8" s="16">
        <f>B7/B35</f>
        <v>0.10782795383957958</v>
      </c>
    </row>
    <row r="9" spans="1:2" ht="15.75">
      <c r="A9" s="3" t="s">
        <v>13</v>
      </c>
      <c r="B9" s="3"/>
    </row>
    <row r="10" spans="1:4" ht="15.75">
      <c r="A10" s="10" t="s">
        <v>1</v>
      </c>
      <c r="B10" s="15">
        <v>4772.572150999948</v>
      </c>
      <c r="C10" s="26"/>
      <c r="D10" s="26"/>
    </row>
    <row r="11" spans="1:4" ht="15.75">
      <c r="A11" s="10" t="s">
        <v>38</v>
      </c>
      <c r="B11" s="20">
        <v>0.08993214650185148</v>
      </c>
      <c r="C11" s="33"/>
      <c r="D11" s="26"/>
    </row>
    <row r="12" spans="1:4" ht="15.75">
      <c r="A12" s="10" t="s">
        <v>2</v>
      </c>
      <c r="B12" s="24">
        <v>35997.21455900001</v>
      </c>
      <c r="C12" s="26"/>
      <c r="D12" s="26"/>
    </row>
    <row r="13" spans="1:4" ht="15.75">
      <c r="A13" s="10" t="s">
        <v>39</v>
      </c>
      <c r="B13" s="20">
        <v>0.6783148941394821</v>
      </c>
      <c r="C13" s="33"/>
      <c r="D13" s="26"/>
    </row>
    <row r="14" spans="1:4" ht="15.75">
      <c r="A14" s="10" t="s">
        <v>3</v>
      </c>
      <c r="B14" s="15">
        <v>13865.091660000002</v>
      </c>
      <c r="C14" s="29"/>
      <c r="D14" s="32"/>
    </row>
    <row r="15" spans="1:3" ht="15.75">
      <c r="A15" s="10" t="s">
        <v>10</v>
      </c>
      <c r="B15" s="20">
        <v>0.26126738684662226</v>
      </c>
      <c r="C15" s="34"/>
    </row>
    <row r="16" spans="1:2" ht="15.75">
      <c r="A16" s="3" t="s">
        <v>7</v>
      </c>
      <c r="B16" s="21"/>
    </row>
    <row r="17" spans="1:4" ht="15.75">
      <c r="A17" s="10" t="s">
        <v>5</v>
      </c>
      <c r="B17" s="15">
        <v>8971.569039999998</v>
      </c>
      <c r="C17" s="26"/>
      <c r="D17" s="26"/>
    </row>
    <row r="18" spans="1:4" ht="15.75">
      <c r="A18" s="10" t="s">
        <v>6</v>
      </c>
      <c r="B18" s="15">
        <v>3825.53108</v>
      </c>
      <c r="C18" s="26"/>
      <c r="D18" s="26"/>
    </row>
    <row r="19" spans="1:2" ht="15.75">
      <c r="A19" s="3" t="s">
        <v>4</v>
      </c>
      <c r="B19" s="18">
        <f>SUM(B17:B18)</f>
        <v>12797.10012</v>
      </c>
    </row>
    <row r="22" spans="1:4" ht="19.5">
      <c r="A22" s="41" t="s">
        <v>15</v>
      </c>
      <c r="B22" s="41"/>
      <c r="C22" s="41"/>
      <c r="D22" s="41"/>
    </row>
    <row r="23" spans="1:4" ht="24" customHeight="1">
      <c r="A23" s="35" t="s">
        <v>16</v>
      </c>
      <c r="B23" s="5" t="s">
        <v>17</v>
      </c>
      <c r="C23" s="36" t="s">
        <v>18</v>
      </c>
      <c r="D23" s="37"/>
    </row>
    <row r="24" spans="1:4" ht="26.25">
      <c r="A24" s="35"/>
      <c r="B24" s="6" t="s">
        <v>19</v>
      </c>
      <c r="C24" s="6" t="s">
        <v>19</v>
      </c>
      <c r="D24" s="6" t="s">
        <v>20</v>
      </c>
    </row>
    <row r="25" spans="1:7" ht="15.75">
      <c r="A25" s="8" t="s">
        <v>21</v>
      </c>
      <c r="B25" s="14">
        <v>338865.9851899995</v>
      </c>
      <c r="C25" s="14">
        <v>42918.55468000005</v>
      </c>
      <c r="D25" s="13">
        <f>C25/B25</f>
        <v>0.12665347528444307</v>
      </c>
      <c r="E25" s="31"/>
      <c r="F25" s="31"/>
      <c r="G25" s="19"/>
    </row>
    <row r="26" spans="1:7" ht="15.75">
      <c r="A26" s="8" t="s">
        <v>22</v>
      </c>
      <c r="B26" s="14">
        <v>0</v>
      </c>
      <c r="C26" s="14">
        <v>0</v>
      </c>
      <c r="D26" s="11">
        <v>0</v>
      </c>
      <c r="E26" s="29"/>
      <c r="F26" s="29"/>
      <c r="G26" s="19"/>
    </row>
    <row r="27" spans="1:6" ht="15.75">
      <c r="A27" s="8" t="s">
        <v>23</v>
      </c>
      <c r="B27" s="14">
        <v>0</v>
      </c>
      <c r="C27" s="14">
        <v>0</v>
      </c>
      <c r="D27" s="11">
        <v>0</v>
      </c>
      <c r="E27" s="29"/>
      <c r="F27" s="29"/>
    </row>
    <row r="28" spans="1:6" ht="15.75">
      <c r="A28" s="8" t="s">
        <v>24</v>
      </c>
      <c r="B28" s="14">
        <v>0</v>
      </c>
      <c r="C28" s="14">
        <v>0</v>
      </c>
      <c r="D28" s="11">
        <v>0</v>
      </c>
      <c r="E28" s="29"/>
      <c r="F28" s="29"/>
    </row>
    <row r="29" spans="1:6" ht="15.75">
      <c r="A29" s="9" t="s">
        <v>25</v>
      </c>
      <c r="B29" s="14">
        <v>0</v>
      </c>
      <c r="C29" s="14">
        <v>0</v>
      </c>
      <c r="D29" s="11">
        <v>0</v>
      </c>
      <c r="E29" s="29"/>
      <c r="F29" s="29"/>
    </row>
    <row r="30" spans="1:6" ht="15.75">
      <c r="A30" s="8" t="s">
        <v>26</v>
      </c>
      <c r="B30" s="14">
        <v>2256.7159299999994</v>
      </c>
      <c r="C30" s="14">
        <v>12.1516</v>
      </c>
      <c r="D30" s="13">
        <f>C30/B30</f>
        <v>0.005384638730316404</v>
      </c>
      <c r="E30" s="29"/>
      <c r="F30" s="29"/>
    </row>
    <row r="31" spans="1:4" ht="15.75">
      <c r="A31" s="8" t="s">
        <v>27</v>
      </c>
      <c r="B31" s="14">
        <v>0</v>
      </c>
      <c r="C31" s="14">
        <v>0</v>
      </c>
      <c r="D31" s="11">
        <v>0</v>
      </c>
    </row>
    <row r="32" spans="1:4" ht="15.75">
      <c r="A32" s="9" t="s">
        <v>28</v>
      </c>
      <c r="B32" s="14">
        <v>0</v>
      </c>
      <c r="C32" s="14">
        <v>0</v>
      </c>
      <c r="D32" s="11">
        <v>0</v>
      </c>
    </row>
    <row r="33" spans="1:4" ht="15.75">
      <c r="A33" s="9" t="s">
        <v>29</v>
      </c>
      <c r="B33" s="14">
        <v>0</v>
      </c>
      <c r="C33" s="14">
        <v>0</v>
      </c>
      <c r="D33" s="11">
        <v>0</v>
      </c>
    </row>
    <row r="34" spans="1:4" ht="15.75">
      <c r="A34" s="9" t="s">
        <v>30</v>
      </c>
      <c r="B34" s="14">
        <v>0</v>
      </c>
      <c r="C34" s="14">
        <v>0</v>
      </c>
      <c r="D34" s="11">
        <v>0</v>
      </c>
    </row>
    <row r="35" spans="1:4" ht="15.75">
      <c r="A35" s="7" t="s">
        <v>36</v>
      </c>
      <c r="B35" s="14">
        <f>SUM(B25:B34)</f>
        <v>341122.7011199995</v>
      </c>
      <c r="C35" s="14">
        <f>SUM(C25:C34)</f>
        <v>42930.70628000005</v>
      </c>
      <c r="D35" s="13">
        <f>C35/B35</f>
        <v>0.1258512146481215</v>
      </c>
    </row>
    <row r="38" spans="1:4" ht="19.5">
      <c r="A38" s="41" t="s">
        <v>31</v>
      </c>
      <c r="B38" s="41"/>
      <c r="C38" s="41"/>
      <c r="D38" s="41"/>
    </row>
    <row r="39" spans="1:4" ht="24" customHeight="1">
      <c r="A39" s="35" t="s">
        <v>32</v>
      </c>
      <c r="B39" s="5" t="s">
        <v>17</v>
      </c>
      <c r="C39" s="36" t="s">
        <v>18</v>
      </c>
      <c r="D39" s="37"/>
    </row>
    <row r="40" spans="1:4" ht="26.25">
      <c r="A40" s="35"/>
      <c r="B40" s="6" t="s">
        <v>19</v>
      </c>
      <c r="C40" s="6" t="s">
        <v>19</v>
      </c>
      <c r="D40" s="6" t="s">
        <v>20</v>
      </c>
    </row>
    <row r="41" spans="1:6" ht="15.75">
      <c r="A41" s="8" t="s">
        <v>33</v>
      </c>
      <c r="B41" s="14">
        <v>41689.71454999999</v>
      </c>
      <c r="C41" s="14">
        <v>6861.25945</v>
      </c>
      <c r="D41" s="13">
        <f>C41/B41</f>
        <v>0.164579189952741</v>
      </c>
      <c r="E41" s="26"/>
      <c r="F41" s="26"/>
    </row>
    <row r="42" spans="1:6" ht="15.75">
      <c r="A42" s="8" t="s">
        <v>34</v>
      </c>
      <c r="B42" s="14">
        <v>137014.08822</v>
      </c>
      <c r="C42" s="14">
        <v>13593.945090000001</v>
      </c>
      <c r="D42" s="13">
        <f>C42/B42</f>
        <v>0.09921567385225782</v>
      </c>
      <c r="E42" s="26"/>
      <c r="F42" s="26"/>
    </row>
    <row r="43" spans="1:6" ht="15.75">
      <c r="A43" s="8" t="s">
        <v>37</v>
      </c>
      <c r="B43" s="14">
        <v>4250.008959999999</v>
      </c>
      <c r="C43" s="14">
        <v>0</v>
      </c>
      <c r="D43" s="13">
        <f>C43/B43</f>
        <v>0</v>
      </c>
      <c r="E43" s="26"/>
      <c r="F43" s="26"/>
    </row>
    <row r="44" spans="1:6" ht="15.75">
      <c r="A44" s="8" t="s">
        <v>35</v>
      </c>
      <c r="B44" s="14">
        <v>158168.88939000046</v>
      </c>
      <c r="C44" s="14">
        <v>22475.501740000007</v>
      </c>
      <c r="D44" s="13">
        <f>C44/B44</f>
        <v>0.14209811946381992</v>
      </c>
      <c r="E44" s="26"/>
      <c r="F44" s="26"/>
    </row>
    <row r="45" spans="1:5" ht="15.75">
      <c r="A45" s="7" t="s">
        <v>36</v>
      </c>
      <c r="B45" s="14">
        <f>SUM(B41:B44)</f>
        <v>341122.70112000045</v>
      </c>
      <c r="C45" s="14">
        <f>SUM(C41:C44)</f>
        <v>42930.706280000006</v>
      </c>
      <c r="D45" s="12">
        <f>C45/B45</f>
        <v>0.12585121464812102</v>
      </c>
      <c r="E45" s="26"/>
    </row>
    <row r="49" ht="15">
      <c r="B49" s="28"/>
    </row>
  </sheetData>
  <sheetProtection/>
  <mergeCells count="8">
    <mergeCell ref="A39:A40"/>
    <mergeCell ref="C39:D39"/>
    <mergeCell ref="A1:B1"/>
    <mergeCell ref="A2:B2"/>
    <mergeCell ref="A22:D22"/>
    <mergeCell ref="A23:A24"/>
    <mergeCell ref="C23:D23"/>
    <mergeCell ref="A38:D3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40451</v>
      </c>
      <c r="B1" s="38"/>
    </row>
    <row r="2" spans="1:2" ht="15">
      <c r="A2" s="44"/>
      <c r="B2" s="44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856.93698</v>
      </c>
    </row>
    <row r="6" spans="1:2" ht="15.75">
      <c r="A6" s="10" t="s">
        <v>11</v>
      </c>
      <c r="B6" s="16">
        <v>0.064</v>
      </c>
    </row>
    <row r="7" spans="1:2" ht="15.75">
      <c r="A7" s="10" t="s">
        <v>0</v>
      </c>
      <c r="B7" s="15">
        <v>1500</v>
      </c>
    </row>
    <row r="8" spans="1:2" ht="15.75">
      <c r="A8" s="10" t="s">
        <v>12</v>
      </c>
      <c r="B8" s="16">
        <v>0.112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316.71708</v>
      </c>
    </row>
    <row r="11" spans="1:2" ht="15.75">
      <c r="A11" s="10" t="s">
        <v>2</v>
      </c>
      <c r="B11" s="15">
        <v>450</v>
      </c>
    </row>
    <row r="12" spans="1:4" ht="15.75">
      <c r="A12" s="10" t="s">
        <v>3</v>
      </c>
      <c r="B12" s="15">
        <v>2265.94</v>
      </c>
      <c r="D12" s="17"/>
    </row>
    <row r="13" spans="1:2" ht="15.75">
      <c r="A13" s="10" t="s">
        <v>10</v>
      </c>
      <c r="B13" s="20">
        <v>0.1021282126207382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69.38</v>
      </c>
    </row>
    <row r="16" spans="1:2" ht="15.75">
      <c r="A16" s="10" t="s">
        <v>6</v>
      </c>
      <c r="B16" s="15">
        <v>400</v>
      </c>
    </row>
    <row r="17" spans="1:2" ht="15.75">
      <c r="A17" s="3" t="s">
        <v>4</v>
      </c>
      <c r="B17" s="18">
        <v>469.38</v>
      </c>
    </row>
    <row r="20" spans="1:4" ht="19.5">
      <c r="A20" s="45" t="s">
        <v>15</v>
      </c>
      <c r="B20" s="45"/>
      <c r="C20" s="45"/>
      <c r="D20" s="45"/>
    </row>
    <row r="21" spans="1:4" ht="30" customHeight="1">
      <c r="A21" s="42" t="s">
        <v>16</v>
      </c>
      <c r="B21" s="5" t="s">
        <v>17</v>
      </c>
      <c r="C21" s="36" t="s">
        <v>18</v>
      </c>
      <c r="D21" s="37"/>
    </row>
    <row r="22" spans="1:4" ht="39" customHeight="1">
      <c r="A22" s="43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13387.35</v>
      </c>
      <c r="C23" s="14">
        <v>856.94</v>
      </c>
      <c r="D23" s="13">
        <f>C23/B23</f>
        <v>0.06401117472838165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13387.35</v>
      </c>
      <c r="C33" s="14">
        <f>SUM(C23:C32)</f>
        <v>856.94</v>
      </c>
      <c r="D33" s="13">
        <f>C33/B33</f>
        <v>0.06401117472838165</v>
      </c>
    </row>
    <row r="36" spans="1:4" ht="19.5">
      <c r="A36" s="45" t="s">
        <v>31</v>
      </c>
      <c r="B36" s="45"/>
      <c r="C36" s="45"/>
      <c r="D36" s="45"/>
    </row>
    <row r="37" spans="1:4" ht="15.75" customHeight="1">
      <c r="A37" s="42" t="s">
        <v>32</v>
      </c>
      <c r="B37" s="5" t="s">
        <v>17</v>
      </c>
      <c r="C37" s="36" t="s">
        <v>18</v>
      </c>
      <c r="D37" s="37"/>
    </row>
    <row r="38" spans="1:4" ht="39" customHeight="1">
      <c r="A38" s="43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1077.38</v>
      </c>
      <c r="C39" s="14">
        <v>0</v>
      </c>
      <c r="D39" s="13">
        <f>C39/B39</f>
        <v>0</v>
      </c>
    </row>
    <row r="40" spans="1:4" ht="15.75">
      <c r="A40" s="8" t="s">
        <v>34</v>
      </c>
      <c r="B40" s="14">
        <v>9476.73</v>
      </c>
      <c r="C40" s="14">
        <v>855.73</v>
      </c>
      <c r="D40" s="13">
        <f>C40/B40</f>
        <v>0.09029802474060146</v>
      </c>
    </row>
    <row r="41" spans="1:4" ht="15.75">
      <c r="A41" s="8" t="s">
        <v>37</v>
      </c>
      <c r="B41" s="14">
        <v>1300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1533.24</v>
      </c>
      <c r="C42" s="14">
        <v>1.21</v>
      </c>
      <c r="D42" s="13">
        <f>C42/B42</f>
        <v>0.000789178471733062</v>
      </c>
    </row>
    <row r="43" spans="1:4" ht="15.75">
      <c r="A43" s="7" t="s">
        <v>36</v>
      </c>
      <c r="B43" s="14">
        <f>SUM(B39:B42)</f>
        <v>13387.35</v>
      </c>
      <c r="C43" s="14">
        <f>SUM(C39:C42)</f>
        <v>856.94</v>
      </c>
      <c r="D43" s="12">
        <f>C43/B43</f>
        <v>0.06401117472838165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51" sqref="E51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40542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2784.27955</v>
      </c>
    </row>
    <row r="6" spans="1:2" ht="15.75">
      <c r="A6" s="10" t="s">
        <v>11</v>
      </c>
      <c r="B6" s="16">
        <f>D23</f>
        <v>0.18232071616742512</v>
      </c>
    </row>
    <row r="7" spans="1:2" ht="15.75">
      <c r="A7" s="10" t="s">
        <v>0</v>
      </c>
      <c r="B7" s="15">
        <v>2487.13</v>
      </c>
    </row>
    <row r="8" spans="1:2" ht="15.75">
      <c r="A8" s="10" t="s">
        <v>12</v>
      </c>
      <c r="B8" s="16">
        <f>B7/B23</f>
        <v>0.1628627135524118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384.16</v>
      </c>
    </row>
    <row r="11" spans="1:2" ht="15.75">
      <c r="A11" s="10" t="s">
        <v>2</v>
      </c>
      <c r="B11" s="15">
        <v>1492.28</v>
      </c>
    </row>
    <row r="12" spans="1:4" ht="15.75">
      <c r="A12" s="10" t="s">
        <v>3</v>
      </c>
      <c r="B12" s="15">
        <v>2255.38</v>
      </c>
      <c r="D12" s="17"/>
    </row>
    <row r="13" spans="1:2" ht="15.75">
      <c r="A13" s="10" t="s">
        <v>10</v>
      </c>
      <c r="B13" s="20">
        <v>0.001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57.82841</v>
      </c>
    </row>
    <row r="16" spans="1:2" ht="15.75">
      <c r="A16" s="10" t="s">
        <v>6</v>
      </c>
      <c r="B16" s="15">
        <v>452.68</v>
      </c>
    </row>
    <row r="17" spans="1:2" ht="15.75">
      <c r="A17" s="3" t="s">
        <v>4</v>
      </c>
      <c r="B17" s="18">
        <f>SUM(B15:B16)</f>
        <v>510.50841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15271.328505769998</v>
      </c>
      <c r="C23" s="14">
        <v>2784.27955</v>
      </c>
      <c r="D23" s="13">
        <f>C23/B23</f>
        <v>0.18232071616742512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15271.328505769998</v>
      </c>
      <c r="C33" s="14">
        <f>SUM(C23:C32)</f>
        <v>2784.27955</v>
      </c>
      <c r="D33" s="13">
        <f>C33/B33</f>
        <v>0.18232071616742512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1771.4731900000002</v>
      </c>
      <c r="C39" s="14">
        <v>261</v>
      </c>
      <c r="D39" s="13">
        <f>C39/B39</f>
        <v>0.1473349986177324</v>
      </c>
    </row>
    <row r="40" spans="1:4" ht="15.75">
      <c r="A40" s="8" t="s">
        <v>34</v>
      </c>
      <c r="B40" s="14">
        <v>9401.427227544998</v>
      </c>
      <c r="C40" s="14">
        <v>2523.27955</v>
      </c>
      <c r="D40" s="13">
        <f>C40/B40</f>
        <v>0.26839324380527124</v>
      </c>
    </row>
    <row r="41" spans="1:4" ht="15.75">
      <c r="A41" s="8" t="s">
        <v>37</v>
      </c>
      <c r="B41" s="14">
        <v>500</v>
      </c>
      <c r="C41" s="14">
        <v>0</v>
      </c>
      <c r="D41" s="13">
        <f>C41/B41</f>
        <v>0</v>
      </c>
    </row>
    <row r="42" spans="1:4" ht="15.75">
      <c r="A42" s="8" t="s">
        <v>35</v>
      </c>
      <c r="B42" s="14">
        <v>3598.43</v>
      </c>
      <c r="C42" s="14">
        <v>0</v>
      </c>
      <c r="D42" s="13">
        <f>C42/B42</f>
        <v>0</v>
      </c>
    </row>
    <row r="43" spans="1:4" ht="15.75">
      <c r="A43" s="7" t="s">
        <v>36</v>
      </c>
      <c r="B43" s="14">
        <f>SUM(B39:B42)</f>
        <v>15271.330417545</v>
      </c>
      <c r="C43" s="14">
        <f>SUM(C39:C42)</f>
        <v>2784.27955</v>
      </c>
      <c r="D43" s="12">
        <f>C43/B43</f>
        <v>0.18232069334320627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40632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2487.126</v>
      </c>
    </row>
    <row r="6" spans="1:2" ht="15.75">
      <c r="A6" s="10" t="s">
        <v>11</v>
      </c>
      <c r="B6" s="16">
        <f>D23</f>
        <v>0.15837575349859717</v>
      </c>
    </row>
    <row r="7" spans="1:2" ht="15.75">
      <c r="A7" s="10" t="s">
        <v>0</v>
      </c>
      <c r="B7" s="15">
        <v>2487.13</v>
      </c>
    </row>
    <row r="8" spans="1:2" ht="15.75">
      <c r="A8" s="10" t="s">
        <v>12</v>
      </c>
      <c r="B8" s="16">
        <f>B7/B23</f>
        <v>0.15837600821147219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422.09</v>
      </c>
    </row>
    <row r="11" spans="1:2" ht="15.75">
      <c r="A11" s="10" t="s">
        <v>2</v>
      </c>
      <c r="B11" s="15">
        <v>1492.28</v>
      </c>
    </row>
    <row r="12" spans="1:4" ht="15.75">
      <c r="A12" s="10" t="s">
        <v>3</v>
      </c>
      <c r="B12" s="15">
        <v>23247.02</v>
      </c>
      <c r="D12" s="17"/>
    </row>
    <row r="13" spans="1:2" ht="15.75">
      <c r="A13" s="10" t="s">
        <v>10</v>
      </c>
      <c r="B13" s="20">
        <v>0.001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256.82066</v>
      </c>
    </row>
    <row r="16" spans="1:2" ht="15.75">
      <c r="A16" s="10" t="s">
        <v>6</v>
      </c>
      <c r="B16" s="15">
        <v>407.1199</v>
      </c>
    </row>
    <row r="17" spans="1:2" ht="15.75">
      <c r="A17" s="3" t="s">
        <v>4</v>
      </c>
      <c r="B17" s="18">
        <f>SUM(B15:B16)</f>
        <v>663.94056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15703.956856136001</v>
      </c>
      <c r="C23" s="14">
        <v>2487.126</v>
      </c>
      <c r="D23" s="13">
        <f>C23/B23</f>
        <v>0.15837575349859717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15703.956856136001</v>
      </c>
      <c r="C33" s="14">
        <f>SUM(C23:C32)</f>
        <v>2487.126</v>
      </c>
      <c r="D33" s="13">
        <f>C33/B33</f>
        <v>0.15837575349859717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3627.82205021</v>
      </c>
      <c r="C39" s="14">
        <v>0</v>
      </c>
      <c r="D39" s="13">
        <f>C39/B39</f>
        <v>0</v>
      </c>
    </row>
    <row r="40" spans="1:4" ht="15.75">
      <c r="A40" s="8" t="s">
        <v>34</v>
      </c>
      <c r="B40" s="14">
        <v>7489.488419790001</v>
      </c>
      <c r="C40" s="14">
        <v>2487.126</v>
      </c>
      <c r="D40" s="13">
        <f>C40/B40</f>
        <v>0.3320822278632667</v>
      </c>
    </row>
    <row r="41" spans="1:4" ht="15.75">
      <c r="A41" s="8" t="s">
        <v>37</v>
      </c>
      <c r="B41" s="14">
        <v>0</v>
      </c>
      <c r="C41" s="14">
        <v>0</v>
      </c>
      <c r="D41" s="13" t="e">
        <f>C41/B41</f>
        <v>#DIV/0!</v>
      </c>
    </row>
    <row r="42" spans="1:4" ht="15.75">
      <c r="A42" s="8" t="s">
        <v>35</v>
      </c>
      <c r="B42" s="14">
        <v>4585.65</v>
      </c>
      <c r="C42" s="14">
        <v>0</v>
      </c>
      <c r="D42" s="13">
        <f>C42/B42</f>
        <v>0</v>
      </c>
    </row>
    <row r="43" spans="1:4" ht="15.75">
      <c r="A43" s="7" t="s">
        <v>36</v>
      </c>
      <c r="B43" s="14">
        <f>SUM(B39:B42)</f>
        <v>15702.96047</v>
      </c>
      <c r="C43" s="14">
        <f>SUM(C39:C42)</f>
        <v>2487.126</v>
      </c>
      <c r="D43" s="12">
        <f>C43/B43</f>
        <v>0.15838580277595263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4.421875" style="0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40724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3118.46173</v>
      </c>
    </row>
    <row r="6" spans="1:2" ht="15.75">
      <c r="A6" s="10" t="s">
        <v>11</v>
      </c>
      <c r="B6" s="16">
        <v>0.07999902686537534</v>
      </c>
    </row>
    <row r="7" spans="1:2" ht="15.75">
      <c r="A7" s="10" t="s">
        <v>0</v>
      </c>
      <c r="B7" s="15">
        <v>2955.03</v>
      </c>
    </row>
    <row r="8" spans="1:2" ht="15.75">
      <c r="A8" s="10" t="s">
        <v>12</v>
      </c>
      <c r="B8" s="16">
        <v>0.0758064535741441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781.3955836</v>
      </c>
    </row>
    <row r="11" spans="1:2" ht="15.75">
      <c r="A11" s="10" t="s">
        <v>2</v>
      </c>
      <c r="B11" s="15">
        <v>2295.373776</v>
      </c>
    </row>
    <row r="12" spans="1:4" ht="15.75">
      <c r="A12" s="10" t="s">
        <v>3</v>
      </c>
      <c r="B12" s="15">
        <v>23601</v>
      </c>
      <c r="D12" s="17"/>
    </row>
    <row r="13" spans="1:2" ht="15.75">
      <c r="A13" s="10" t="s">
        <v>10</v>
      </c>
      <c r="B13" s="20">
        <v>1.3008999663312626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248.24031</v>
      </c>
    </row>
    <row r="16" spans="1:2" ht="15.75">
      <c r="A16" s="10" t="s">
        <v>6</v>
      </c>
      <c r="B16" s="15">
        <v>400</v>
      </c>
    </row>
    <row r="17" spans="1:2" ht="15.75">
      <c r="A17" s="3" t="s">
        <v>4</v>
      </c>
      <c r="B17" s="18">
        <v>648.24031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38981.245800000004</v>
      </c>
      <c r="C23" s="14">
        <v>3118.46173</v>
      </c>
      <c r="D23" s="13">
        <f>C23/B23</f>
        <v>0.07999902686537534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38981.245800000004</v>
      </c>
      <c r="C33" s="14">
        <f>SUM(C23:C32)</f>
        <v>3118.46173</v>
      </c>
      <c r="D33" s="13">
        <f>C33/B33</f>
        <v>0.07999902686537534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26880.23237</v>
      </c>
      <c r="C39" s="14">
        <v>338.94556</v>
      </c>
      <c r="D39" s="13">
        <f>C39/B39</f>
        <v>0.012609472839910572</v>
      </c>
    </row>
    <row r="40" spans="1:4" ht="15.75">
      <c r="A40" s="8" t="s">
        <v>34</v>
      </c>
      <c r="B40" s="14">
        <v>5025.63346</v>
      </c>
      <c r="C40" s="14">
        <v>1563.8395</v>
      </c>
      <c r="D40" s="13">
        <f>C40/B40</f>
        <v>0.31117261384995637</v>
      </c>
    </row>
    <row r="41" spans="1:4" ht="15.75">
      <c r="A41" s="8" t="s">
        <v>37</v>
      </c>
      <c r="B41" s="14">
        <v>0</v>
      </c>
      <c r="C41" s="14">
        <v>0</v>
      </c>
      <c r="D41" s="13" t="e">
        <f>C41/B41</f>
        <v>#DIV/0!</v>
      </c>
    </row>
    <row r="42" spans="1:4" ht="15.75">
      <c r="A42" s="8" t="s">
        <v>35</v>
      </c>
      <c r="B42" s="14">
        <v>7075.37997</v>
      </c>
      <c r="C42" s="14">
        <v>1215.67667</v>
      </c>
      <c r="D42" s="13">
        <f>C42/B42</f>
        <v>0.17181786351468556</v>
      </c>
    </row>
    <row r="43" spans="1:4" ht="15.75">
      <c r="A43" s="7" t="s">
        <v>36</v>
      </c>
      <c r="B43" s="14">
        <f>SUM(B39:B42)</f>
        <v>38981.245800000004</v>
      </c>
      <c r="C43" s="14">
        <f>SUM(C39:C42)</f>
        <v>3118.46173</v>
      </c>
      <c r="D43" s="12">
        <f>C43/B43</f>
        <v>0.07999902686537534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2.421875" style="0" bestFit="1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40816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2573.57009</v>
      </c>
    </row>
    <row r="6" spans="1:2" ht="15.75">
      <c r="A6" s="10" t="s">
        <v>11</v>
      </c>
      <c r="B6" s="16">
        <f>D23</f>
        <v>0.06198666060319157</v>
      </c>
    </row>
    <row r="7" spans="1:2" ht="15.75">
      <c r="A7" s="10" t="s">
        <v>0</v>
      </c>
      <c r="B7" s="15">
        <v>1599.00064</v>
      </c>
    </row>
    <row r="8" spans="1:2" ht="15.75">
      <c r="A8" s="10" t="s">
        <v>12</v>
      </c>
      <c r="B8" s="16">
        <f>B7/B23</f>
        <v>0.038513312833833135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892.4697882</v>
      </c>
    </row>
    <row r="11" spans="1:2" ht="15.75">
      <c r="A11" s="10" t="s">
        <v>2</v>
      </c>
      <c r="B11" s="15">
        <v>910.370967</v>
      </c>
    </row>
    <row r="12" spans="1:4" ht="15.75">
      <c r="A12" s="10" t="s">
        <v>3</v>
      </c>
      <c r="B12" s="15">
        <v>23607</v>
      </c>
      <c r="D12" s="17"/>
    </row>
    <row r="13" spans="1:2" ht="15.75">
      <c r="A13" s="10" t="s">
        <v>10</v>
      </c>
      <c r="B13" s="22">
        <v>1.3945553168493539</v>
      </c>
    </row>
    <row r="14" spans="1:2" ht="15.75">
      <c r="A14" s="3" t="s">
        <v>7</v>
      </c>
      <c r="B14" s="3"/>
    </row>
    <row r="15" spans="1:2" ht="15.75">
      <c r="A15" s="10" t="s">
        <v>5</v>
      </c>
      <c r="B15" s="15">
        <v>164.21252</v>
      </c>
    </row>
    <row r="16" spans="1:2" ht="15.75">
      <c r="A16" s="10" t="s">
        <v>6</v>
      </c>
      <c r="B16" s="15">
        <v>1101.172</v>
      </c>
    </row>
    <row r="17" spans="1:2" ht="15.75">
      <c r="A17" s="3" t="s">
        <v>4</v>
      </c>
      <c r="B17" s="18">
        <f>SUM(B15:B16)</f>
        <v>1265.38452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f>B43</f>
        <v>41518.12769</v>
      </c>
      <c r="C23" s="14">
        <f>C43</f>
        <v>2573.57009</v>
      </c>
      <c r="D23" s="13">
        <f>C23/B23</f>
        <v>0.06198666060319157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41518.12769</v>
      </c>
      <c r="C33" s="14">
        <f>SUM(C23:C32)</f>
        <v>2573.57009</v>
      </c>
      <c r="D33" s="13">
        <f>C33/B33</f>
        <v>0.06198666060319157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26779.09115</v>
      </c>
      <c r="C39" s="14">
        <v>842.99145</v>
      </c>
      <c r="D39" s="13">
        <f>C39/B39</f>
        <v>0.031479464529923</v>
      </c>
    </row>
    <row r="40" spans="1:4" ht="15.75">
      <c r="A40" s="8" t="s">
        <v>34</v>
      </c>
      <c r="B40" s="14">
        <v>5726.75032</v>
      </c>
      <c r="C40" s="14">
        <v>459.39464</v>
      </c>
      <c r="D40" s="13">
        <f>C40/B40</f>
        <v>0.0802190796402662</v>
      </c>
    </row>
    <row r="41" spans="1:4" ht="15.75">
      <c r="A41" s="8" t="s">
        <v>37</v>
      </c>
      <c r="B41" s="14">
        <v>300</v>
      </c>
      <c r="C41" s="14">
        <v>0</v>
      </c>
      <c r="D41" s="13">
        <v>0</v>
      </c>
    </row>
    <row r="42" spans="1:4" ht="15.75">
      <c r="A42" s="8" t="s">
        <v>35</v>
      </c>
      <c r="B42" s="14">
        <v>8712.286220000002</v>
      </c>
      <c r="C42" s="14">
        <v>1271.184</v>
      </c>
      <c r="D42" s="13">
        <f>C42/B42</f>
        <v>0.1459070521675308</v>
      </c>
    </row>
    <row r="43" spans="1:4" ht="15.75">
      <c r="A43" s="7" t="s">
        <v>36</v>
      </c>
      <c r="B43" s="14">
        <f>SUM(B39:B42)</f>
        <v>41518.12769</v>
      </c>
      <c r="C43" s="14">
        <f>SUM(C39:C42)</f>
        <v>2573.57009</v>
      </c>
      <c r="D43" s="12">
        <f>C43/B43</f>
        <v>0.06198666060319157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2.421875" style="0" bestFit="1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40908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f>C33</f>
        <v>2249.37425</v>
      </c>
    </row>
    <row r="6" spans="1:2" ht="15.75">
      <c r="A6" s="10" t="s">
        <v>11</v>
      </c>
      <c r="B6" s="16">
        <f>D23</f>
        <v>0.04887336487477754</v>
      </c>
    </row>
    <row r="7" spans="1:2" ht="15.75">
      <c r="A7" s="10" t="s">
        <v>0</v>
      </c>
      <c r="B7" s="15">
        <v>1579.59571</v>
      </c>
    </row>
    <row r="8" spans="1:2" ht="15.75">
      <c r="A8" s="10" t="s">
        <v>12</v>
      </c>
      <c r="B8" s="16">
        <f>B7/B23</f>
        <v>0.03432072608169285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942.7304777999999</v>
      </c>
    </row>
    <row r="11" spans="1:2" ht="15.75">
      <c r="A11" s="10" t="s">
        <v>2</v>
      </c>
      <c r="B11" s="15">
        <v>936.5106360000001</v>
      </c>
    </row>
    <row r="12" spans="1:4" ht="15.75">
      <c r="A12" s="10" t="s">
        <v>3</v>
      </c>
      <c r="B12" s="15">
        <v>28210.29454</v>
      </c>
      <c r="D12" s="17"/>
    </row>
    <row r="13" spans="1:2" ht="15.75">
      <c r="A13" s="10" t="s">
        <v>10</v>
      </c>
      <c r="B13" s="22">
        <v>1.807501672419481</v>
      </c>
    </row>
    <row r="14" spans="1:2" ht="15.75">
      <c r="A14" s="3" t="s">
        <v>7</v>
      </c>
      <c r="B14" s="3"/>
    </row>
    <row r="15" spans="1:2" ht="15.75">
      <c r="A15" s="10" t="s">
        <v>5</v>
      </c>
      <c r="B15" s="15">
        <v>196.19822</v>
      </c>
    </row>
    <row r="16" spans="1:2" ht="15.75">
      <c r="A16" s="10" t="s">
        <v>6</v>
      </c>
      <c r="B16" s="15">
        <v>3916.24997</v>
      </c>
    </row>
    <row r="17" spans="1:2" ht="15.75">
      <c r="A17" s="3" t="s">
        <v>4</v>
      </c>
      <c r="B17" s="18">
        <f>SUM(B15:B16)</f>
        <v>4112.44819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f>B43</f>
        <v>46024.54231999999</v>
      </c>
      <c r="C23" s="14">
        <f>C43</f>
        <v>2249.37425</v>
      </c>
      <c r="D23" s="13">
        <f>C23/B23</f>
        <v>0.04887336487477754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46024.54231999999</v>
      </c>
      <c r="C33" s="14">
        <f>SUM(C23:C32)</f>
        <v>2249.37425</v>
      </c>
      <c r="D33" s="13">
        <f>C33/B33</f>
        <v>0.04887336487477754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26968.18552</v>
      </c>
      <c r="C39" s="14">
        <v>836.09722</v>
      </c>
      <c r="D39" s="13">
        <f>C39/B39</f>
        <v>0.031003095086984556</v>
      </c>
    </row>
    <row r="40" spans="1:4" ht="15.75">
      <c r="A40" s="8" t="s">
        <v>34</v>
      </c>
      <c r="B40" s="14">
        <v>7603.55878</v>
      </c>
      <c r="C40" s="14">
        <v>80.27924</v>
      </c>
      <c r="D40" s="13">
        <f>C40/B40</f>
        <v>0.010558113946743239</v>
      </c>
    </row>
    <row r="41" spans="1:4" ht="15.75">
      <c r="A41" s="8" t="s">
        <v>37</v>
      </c>
      <c r="B41" s="14">
        <v>290.41366000000005</v>
      </c>
      <c r="C41" s="14">
        <v>0</v>
      </c>
      <c r="D41" s="13">
        <v>0</v>
      </c>
    </row>
    <row r="42" spans="1:4" ht="15.75">
      <c r="A42" s="8" t="s">
        <v>35</v>
      </c>
      <c r="B42" s="14">
        <v>11162.38436</v>
      </c>
      <c r="C42" s="14">
        <v>1332.9977900000001</v>
      </c>
      <c r="D42" s="13">
        <f>C42/B42</f>
        <v>0.11941873232539361</v>
      </c>
    </row>
    <row r="43" spans="1:4" ht="15.75">
      <c r="A43" s="7" t="s">
        <v>36</v>
      </c>
      <c r="B43" s="14">
        <f>SUM(B39:B42)</f>
        <v>46024.54231999999</v>
      </c>
      <c r="C43" s="14">
        <f>SUM(C39:C42)</f>
        <v>2249.37425</v>
      </c>
      <c r="D43" s="12">
        <f>C43/B43</f>
        <v>0.04887336487477754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2.421875" style="0" bestFit="1" customWidth="1"/>
    <col min="2" max="2" width="13.28125" style="2" bestFit="1" customWidth="1"/>
    <col min="3" max="3" width="10.28125" style="0" customWidth="1"/>
    <col min="4" max="4" width="12.7109375" style="0" customWidth="1"/>
    <col min="7" max="7" width="11.421875" style="0" bestFit="1" customWidth="1"/>
  </cols>
  <sheetData>
    <row r="1" spans="1:2" ht="18.75">
      <c r="A1" s="38">
        <v>40999</v>
      </c>
      <c r="B1" s="39"/>
    </row>
    <row r="2" spans="1:2" ht="15">
      <c r="A2" s="40"/>
      <c r="B2" s="40"/>
    </row>
    <row r="3" spans="1:2" ht="37.5" customHeight="1">
      <c r="A3" s="1"/>
      <c r="B3" s="4" t="s">
        <v>14</v>
      </c>
    </row>
    <row r="4" spans="1:2" ht="15.75" customHeight="1">
      <c r="A4" s="3" t="s">
        <v>8</v>
      </c>
      <c r="B4" s="3"/>
    </row>
    <row r="5" spans="1:2" ht="15.75">
      <c r="A5" s="10" t="s">
        <v>9</v>
      </c>
      <c r="B5" s="15">
        <v>3136.5656300000005</v>
      </c>
    </row>
    <row r="6" spans="1:2" ht="15.75">
      <c r="A6" s="10" t="s">
        <v>11</v>
      </c>
      <c r="B6" s="16">
        <f>D23</f>
        <v>0.06663379217687816</v>
      </c>
    </row>
    <row r="7" spans="1:2" ht="15.75">
      <c r="A7" s="10" t="s">
        <v>0</v>
      </c>
      <c r="B7" s="15">
        <v>2412.2</v>
      </c>
    </row>
    <row r="8" spans="1:2" ht="15.75">
      <c r="A8" s="10" t="s">
        <v>12</v>
      </c>
      <c r="B8" s="16">
        <f>B7/B23</f>
        <v>0.05124523203076272</v>
      </c>
    </row>
    <row r="9" spans="1:2" ht="15.75">
      <c r="A9" s="3" t="s">
        <v>13</v>
      </c>
      <c r="B9" s="3"/>
    </row>
    <row r="10" spans="1:2" ht="15.75">
      <c r="A10" s="10" t="s">
        <v>1</v>
      </c>
      <c r="B10" s="15">
        <v>941.9302549999999</v>
      </c>
    </row>
    <row r="11" spans="1:2" ht="15.75">
      <c r="A11" s="10" t="s">
        <v>2</v>
      </c>
      <c r="B11" s="15">
        <v>1178.3846790000002</v>
      </c>
    </row>
    <row r="12" spans="1:4" ht="15.75">
      <c r="A12" s="10" t="s">
        <v>3</v>
      </c>
      <c r="B12" s="15">
        <v>32593.29</v>
      </c>
      <c r="D12" s="17"/>
    </row>
    <row r="13" spans="1:2" ht="15.75">
      <c r="A13" s="10" t="s">
        <v>10</v>
      </c>
      <c r="B13" s="20">
        <v>0.022</v>
      </c>
    </row>
    <row r="14" spans="1:2" ht="15.75">
      <c r="A14" s="3" t="s">
        <v>7</v>
      </c>
      <c r="B14" s="21"/>
    </row>
    <row r="15" spans="1:2" ht="15.75">
      <c r="A15" s="10" t="s">
        <v>5</v>
      </c>
      <c r="B15" s="15">
        <v>271.48362</v>
      </c>
    </row>
    <row r="16" spans="1:2" ht="15.75">
      <c r="A16" s="10" t="s">
        <v>6</v>
      </c>
      <c r="B16" s="15">
        <v>4233.55206</v>
      </c>
    </row>
    <row r="17" spans="1:2" ht="15.75">
      <c r="A17" s="3" t="s">
        <v>4</v>
      </c>
      <c r="B17" s="18">
        <f>SUM(B15:B16)</f>
        <v>4505.03568</v>
      </c>
    </row>
    <row r="20" spans="1:4" ht="19.5">
      <c r="A20" s="41" t="s">
        <v>15</v>
      </c>
      <c r="B20" s="41"/>
      <c r="C20" s="41"/>
      <c r="D20" s="41"/>
    </row>
    <row r="21" spans="1:4" ht="24" customHeight="1">
      <c r="A21" s="35" t="s">
        <v>16</v>
      </c>
      <c r="B21" s="5" t="s">
        <v>17</v>
      </c>
      <c r="C21" s="36" t="s">
        <v>18</v>
      </c>
      <c r="D21" s="37"/>
    </row>
    <row r="22" spans="1:4" ht="26.25">
      <c r="A22" s="35"/>
      <c r="B22" s="6" t="s">
        <v>19</v>
      </c>
      <c r="C22" s="6" t="s">
        <v>19</v>
      </c>
      <c r="D22" s="6" t="s">
        <v>20</v>
      </c>
    </row>
    <row r="23" spans="1:7" ht="15.75">
      <c r="A23" s="8" t="s">
        <v>21</v>
      </c>
      <c r="B23" s="14">
        <v>47071.69632</v>
      </c>
      <c r="C23" s="14">
        <v>3136.5656300000005</v>
      </c>
      <c r="D23" s="13">
        <f>C23/B23</f>
        <v>0.06663379217687816</v>
      </c>
      <c r="G23" s="19"/>
    </row>
    <row r="24" spans="1:7" ht="15.75">
      <c r="A24" s="8" t="s">
        <v>22</v>
      </c>
      <c r="B24" s="14">
        <v>0</v>
      </c>
      <c r="C24" s="14">
        <v>0</v>
      </c>
      <c r="D24" s="11">
        <v>0</v>
      </c>
      <c r="G24" s="19"/>
    </row>
    <row r="25" spans="1:4" ht="15.75">
      <c r="A25" s="8" t="s">
        <v>23</v>
      </c>
      <c r="B25" s="14">
        <v>0</v>
      </c>
      <c r="C25" s="14">
        <v>0</v>
      </c>
      <c r="D25" s="11">
        <v>0</v>
      </c>
    </row>
    <row r="26" spans="1:4" ht="15.75">
      <c r="A26" s="8" t="s">
        <v>24</v>
      </c>
      <c r="B26" s="14">
        <v>0</v>
      </c>
      <c r="C26" s="14">
        <v>0</v>
      </c>
      <c r="D26" s="11">
        <v>0</v>
      </c>
    </row>
    <row r="27" spans="1:4" ht="15.75">
      <c r="A27" s="9" t="s">
        <v>25</v>
      </c>
      <c r="B27" s="14">
        <v>0</v>
      </c>
      <c r="C27" s="14">
        <v>0</v>
      </c>
      <c r="D27" s="11">
        <v>0</v>
      </c>
    </row>
    <row r="28" spans="1:4" ht="15.75">
      <c r="A28" s="8" t="s">
        <v>26</v>
      </c>
      <c r="B28" s="14">
        <v>0</v>
      </c>
      <c r="C28" s="14">
        <v>0</v>
      </c>
      <c r="D28" s="11">
        <v>0</v>
      </c>
    </row>
    <row r="29" spans="1:4" ht="15.75">
      <c r="A29" s="8" t="s">
        <v>27</v>
      </c>
      <c r="B29" s="14">
        <v>0</v>
      </c>
      <c r="C29" s="14">
        <v>0</v>
      </c>
      <c r="D29" s="11">
        <v>0</v>
      </c>
    </row>
    <row r="30" spans="1:4" ht="15.75">
      <c r="A30" s="9" t="s">
        <v>28</v>
      </c>
      <c r="B30" s="14">
        <v>0</v>
      </c>
      <c r="C30" s="14">
        <v>0</v>
      </c>
      <c r="D30" s="11">
        <v>0</v>
      </c>
    </row>
    <row r="31" spans="1:4" ht="15.75">
      <c r="A31" s="9" t="s">
        <v>29</v>
      </c>
      <c r="B31" s="14">
        <v>0</v>
      </c>
      <c r="C31" s="14">
        <v>0</v>
      </c>
      <c r="D31" s="11">
        <v>0</v>
      </c>
    </row>
    <row r="32" spans="1:4" ht="15.75">
      <c r="A32" s="9" t="s">
        <v>30</v>
      </c>
      <c r="B32" s="14">
        <v>0</v>
      </c>
      <c r="C32" s="14">
        <v>0</v>
      </c>
      <c r="D32" s="11">
        <v>0</v>
      </c>
    </row>
    <row r="33" spans="1:4" ht="15.75">
      <c r="A33" s="7" t="s">
        <v>36</v>
      </c>
      <c r="B33" s="14">
        <f>SUM(B23:B32)</f>
        <v>47071.69632</v>
      </c>
      <c r="C33" s="14">
        <f>SUM(C23:C32)</f>
        <v>3136.5656300000005</v>
      </c>
      <c r="D33" s="13">
        <f>C33/B33</f>
        <v>0.06663379217687816</v>
      </c>
    </row>
    <row r="36" spans="1:4" ht="19.5">
      <c r="A36" s="41" t="s">
        <v>31</v>
      </c>
      <c r="B36" s="41"/>
      <c r="C36" s="41"/>
      <c r="D36" s="41"/>
    </row>
    <row r="37" spans="1:4" ht="24" customHeight="1">
      <c r="A37" s="35" t="s">
        <v>32</v>
      </c>
      <c r="B37" s="5" t="s">
        <v>17</v>
      </c>
      <c r="C37" s="36" t="s">
        <v>18</v>
      </c>
      <c r="D37" s="37"/>
    </row>
    <row r="38" spans="1:4" ht="26.25">
      <c r="A38" s="35"/>
      <c r="B38" s="6" t="s">
        <v>19</v>
      </c>
      <c r="C38" s="6" t="s">
        <v>19</v>
      </c>
      <c r="D38" s="6" t="s">
        <v>20</v>
      </c>
    </row>
    <row r="39" spans="1:4" ht="15.75">
      <c r="A39" s="8" t="s">
        <v>33</v>
      </c>
      <c r="B39" s="14">
        <v>28035.65422</v>
      </c>
      <c r="C39" s="14">
        <v>835.14</v>
      </c>
      <c r="D39" s="13">
        <f>C39/B39</f>
        <v>0.029788496942019994</v>
      </c>
    </row>
    <row r="40" spans="1:4" ht="15.75">
      <c r="A40" s="8" t="s">
        <v>34</v>
      </c>
      <c r="B40" s="14">
        <v>7093.40153</v>
      </c>
      <c r="C40" s="14">
        <v>330.72</v>
      </c>
      <c r="D40" s="13">
        <f>C40/B40</f>
        <v>0.046623611902032</v>
      </c>
    </row>
    <row r="41" spans="1:4" ht="15.75">
      <c r="A41" s="8" t="s">
        <v>37</v>
      </c>
      <c r="B41" s="14">
        <v>290.41</v>
      </c>
      <c r="C41" s="14">
        <v>290.41</v>
      </c>
      <c r="D41" s="13">
        <f>C41/B41</f>
        <v>1</v>
      </c>
    </row>
    <row r="42" spans="1:4" ht="15.75">
      <c r="A42" s="8" t="s">
        <v>35</v>
      </c>
      <c r="B42" s="14">
        <v>11652.23</v>
      </c>
      <c r="C42" s="14">
        <v>1680.29</v>
      </c>
      <c r="D42" s="13">
        <f>C42/B42</f>
        <v>0.14420329842442176</v>
      </c>
    </row>
    <row r="43" spans="1:4" ht="15.75">
      <c r="A43" s="7" t="s">
        <v>36</v>
      </c>
      <c r="B43" s="14">
        <f>SUM(B39:B42)</f>
        <v>47071.69575</v>
      </c>
      <c r="C43" s="14">
        <f>SUM(C39:C42)</f>
        <v>3136.5600000000004</v>
      </c>
      <c r="D43" s="12">
        <f>C43/B43</f>
        <v>0.06663367337897531</v>
      </c>
    </row>
  </sheetData>
  <sheetProtection/>
  <mergeCells count="8">
    <mergeCell ref="A37:A38"/>
    <mergeCell ref="C37:D37"/>
    <mergeCell ref="A1:B1"/>
    <mergeCell ref="A2:B2"/>
    <mergeCell ref="A20:D20"/>
    <mergeCell ref="A21:A22"/>
    <mergeCell ref="C21:D21"/>
    <mergeCell ref="A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2015-10-22T10:38:29Z</dcterms:modified>
  <cp:category/>
  <cp:version/>
  <cp:contentType/>
  <cp:contentStatus/>
</cp:coreProperties>
</file>