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64"/>
  </bookViews>
  <sheets>
    <sheet name="Açıq Valyuta Mövqeyi" sheetId="10" r:id="rId1"/>
  </sheets>
  <definedNames>
    <definedName name="_xlnm.Print_Area" localSheetId="0">'Açıq Valyuta Mövqeyi'!$B$1:$P$40</definedName>
  </definedNames>
  <calcPr calcId="152511"/>
</workbook>
</file>

<file path=xl/calcChain.xml><?xml version="1.0" encoding="utf-8"?>
<calcChain xmlns="http://schemas.openxmlformats.org/spreadsheetml/2006/main">
  <c r="J33" i="10" l="1"/>
  <c r="I33" i="10"/>
  <c r="N33" i="10" s="1"/>
  <c r="O33" i="10" s="1"/>
  <c r="F33" i="10"/>
  <c r="L33" i="10" s="1"/>
  <c r="K32" i="10"/>
  <c r="J32" i="10"/>
  <c r="I32" i="10"/>
  <c r="F32" i="10"/>
  <c r="N32" i="10" s="1"/>
  <c r="O32" i="10" s="1"/>
  <c r="K31" i="10"/>
  <c r="I31" i="10"/>
  <c r="F31" i="10"/>
  <c r="L31" i="10" s="1"/>
  <c r="I30" i="10"/>
  <c r="K30" i="10" s="1"/>
  <c r="F30" i="10"/>
  <c r="L30" i="10" s="1"/>
  <c r="J29" i="10"/>
  <c r="I29" i="10"/>
  <c r="N29" i="10" s="1"/>
  <c r="O29" i="10" s="1"/>
  <c r="F29" i="10"/>
  <c r="L29" i="10" s="1"/>
  <c r="N28" i="10"/>
  <c r="O28" i="10" s="1"/>
  <c r="K28" i="10"/>
  <c r="J28" i="10"/>
  <c r="I28" i="10"/>
  <c r="F28" i="10"/>
  <c r="L28" i="10" s="1"/>
  <c r="K27" i="10"/>
  <c r="I27" i="10"/>
  <c r="F27" i="10"/>
  <c r="L27" i="10" s="1"/>
  <c r="I26" i="10"/>
  <c r="K26" i="10" s="1"/>
  <c r="F26" i="10"/>
  <c r="L26" i="10" s="1"/>
  <c r="I25" i="10"/>
  <c r="K25" i="10" s="1"/>
  <c r="F25" i="10"/>
  <c r="N25" i="10" s="1"/>
  <c r="O25" i="10" s="1"/>
  <c r="N24" i="10"/>
  <c r="O24" i="10" s="1"/>
  <c r="J24" i="10"/>
  <c r="I24" i="10"/>
  <c r="K24" i="10" s="1"/>
  <c r="F24" i="10"/>
  <c r="L24" i="10" s="1"/>
  <c r="K23" i="10"/>
  <c r="J23" i="10"/>
  <c r="I23" i="10"/>
  <c r="N23" i="10" s="1"/>
  <c r="O23" i="10" s="1"/>
  <c r="F23" i="10"/>
  <c r="L23" i="10" s="1"/>
  <c r="K22" i="10"/>
  <c r="I22" i="10"/>
  <c r="F22" i="10"/>
  <c r="L22" i="10" s="1"/>
  <c r="I21" i="10"/>
  <c r="K21" i="10" s="1"/>
  <c r="F21" i="10"/>
  <c r="N21" i="10" s="1"/>
  <c r="O21" i="10" s="1"/>
  <c r="N20" i="10"/>
  <c r="O20" i="10" s="1"/>
  <c r="J20" i="10"/>
  <c r="I20" i="10"/>
  <c r="K20" i="10" s="1"/>
  <c r="F20" i="10"/>
  <c r="L20" i="10" s="1"/>
  <c r="K19" i="10"/>
  <c r="J19" i="10"/>
  <c r="I19" i="10"/>
  <c r="N19" i="10" s="1"/>
  <c r="O19" i="10" s="1"/>
  <c r="F19" i="10"/>
  <c r="L19" i="10" s="1"/>
  <c r="K18" i="10"/>
  <c r="I18" i="10"/>
  <c r="F18" i="10"/>
  <c r="L18" i="10" s="1"/>
  <c r="I17" i="10"/>
  <c r="K17" i="10" s="1"/>
  <c r="F17" i="10"/>
  <c r="N17" i="10" s="1"/>
  <c r="O17" i="10" s="1"/>
  <c r="N16" i="10"/>
  <c r="O16" i="10" s="1"/>
  <c r="J16" i="10"/>
  <c r="I16" i="10"/>
  <c r="K16" i="10" s="1"/>
  <c r="F16" i="10"/>
  <c r="L16" i="10" s="1"/>
  <c r="K15" i="10"/>
  <c r="I15" i="10"/>
  <c r="F15" i="10"/>
  <c r="L15" i="10" s="1"/>
  <c r="I14" i="10"/>
  <c r="K14" i="10" s="1"/>
  <c r="F14" i="10"/>
  <c r="I13" i="10"/>
  <c r="K13" i="10" s="1"/>
  <c r="F13" i="10"/>
  <c r="N13" i="10" s="1"/>
  <c r="O13" i="10" s="1"/>
  <c r="N12" i="10"/>
  <c r="O12" i="10" s="1"/>
  <c r="J12" i="10"/>
  <c r="I12" i="10"/>
  <c r="K12" i="10" s="1"/>
  <c r="F12" i="10"/>
  <c r="L12" i="10" s="1"/>
  <c r="K11" i="10"/>
  <c r="I11" i="10"/>
  <c r="F11" i="10"/>
  <c r="L11" i="10" s="1"/>
  <c r="I10" i="10"/>
  <c r="K10" i="10" s="1"/>
  <c r="F10" i="10"/>
  <c r="N14" i="10" l="1"/>
  <c r="O14" i="10" s="1"/>
  <c r="J14" i="10"/>
  <c r="P15" i="10"/>
  <c r="M15" i="10"/>
  <c r="M16" i="10"/>
  <c r="P16" i="10"/>
  <c r="M26" i="10"/>
  <c r="P26" i="10"/>
  <c r="N10" i="10"/>
  <c r="O10" i="10" s="1"/>
  <c r="J10" i="10"/>
  <c r="M11" i="10"/>
  <c r="P11" i="10" s="1"/>
  <c r="M12" i="10"/>
  <c r="P12" i="10" s="1"/>
  <c r="P19" i="10"/>
  <c r="M19" i="10"/>
  <c r="M20" i="10"/>
  <c r="P20" i="10"/>
  <c r="M28" i="10"/>
  <c r="P28" i="10"/>
  <c r="M30" i="10"/>
  <c r="L14" i="10"/>
  <c r="M18" i="10"/>
  <c r="P23" i="10"/>
  <c r="M23" i="10"/>
  <c r="M24" i="10"/>
  <c r="P24" i="10"/>
  <c r="M27" i="10"/>
  <c r="M29" i="10"/>
  <c r="P29" i="10"/>
  <c r="M33" i="10"/>
  <c r="P33" i="10"/>
  <c r="L10" i="10"/>
  <c r="M22" i="10"/>
  <c r="P22" i="10"/>
  <c r="M31" i="10"/>
  <c r="J18" i="10"/>
  <c r="N18" i="10"/>
  <c r="O18" i="10" s="1"/>
  <c r="P18" i="10" s="1"/>
  <c r="J22" i="10"/>
  <c r="N22" i="10"/>
  <c r="O22" i="10" s="1"/>
  <c r="J26" i="10"/>
  <c r="N26" i="10"/>
  <c r="O26" i="10" s="1"/>
  <c r="O35" i="10" s="1"/>
  <c r="K29" i="10"/>
  <c r="J30" i="10"/>
  <c r="N30" i="10"/>
  <c r="O30" i="10" s="1"/>
  <c r="L32" i="10"/>
  <c r="K33" i="10"/>
  <c r="J11" i="10"/>
  <c r="N11" i="10"/>
  <c r="O11" i="10" s="1"/>
  <c r="L13" i="10"/>
  <c r="J15" i="10"/>
  <c r="N15" i="10"/>
  <c r="O15" i="10" s="1"/>
  <c r="L17" i="10"/>
  <c r="L21" i="10"/>
  <c r="L25" i="10"/>
  <c r="J27" i="10"/>
  <c r="N27" i="10"/>
  <c r="O27" i="10" s="1"/>
  <c r="P27" i="10" s="1"/>
  <c r="J31" i="10"/>
  <c r="N31" i="10"/>
  <c r="O31" i="10" s="1"/>
  <c r="P31" i="10" s="1"/>
  <c r="J13" i="10"/>
  <c r="J17" i="10"/>
  <c r="J21" i="10"/>
  <c r="J25" i="10"/>
  <c r="M10" i="10" l="1"/>
  <c r="P10" i="10"/>
  <c r="M25" i="10"/>
  <c r="P25" i="10"/>
  <c r="M21" i="10"/>
  <c r="P21" i="10"/>
  <c r="P13" i="10"/>
  <c r="M13" i="10"/>
  <c r="M32" i="10"/>
  <c r="P32" i="10"/>
  <c r="M35" i="10"/>
  <c r="M38" i="10" s="1"/>
  <c r="P38" i="10" s="1"/>
  <c r="M14" i="10"/>
  <c r="P14" i="10"/>
  <c r="P17" i="10"/>
  <c r="M17" i="10"/>
  <c r="O36" i="10"/>
  <c r="P30" i="10"/>
  <c r="M36" i="10"/>
  <c r="O34" i="10"/>
  <c r="M34" i="10" l="1"/>
  <c r="M37" i="10" s="1"/>
  <c r="P37" i="10" s="1"/>
</calcChain>
</file>

<file path=xl/sharedStrings.xml><?xml version="1.0" encoding="utf-8"?>
<sst xmlns="http://schemas.openxmlformats.org/spreadsheetml/2006/main" count="64" uniqueCount="53">
  <si>
    <t>Cəmi</t>
  </si>
  <si>
    <t>Qapalı valyuta üzrə məcmu AVM</t>
  </si>
  <si>
    <t>AZN</t>
  </si>
  <si>
    <r>
      <rPr>
        <b/>
        <sz val="10"/>
        <rFont val="Arial"/>
        <family val="2"/>
      </rPr>
      <t>Qeyd: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(Struktur valyuta mövqeyi barədə məlumat)</t>
    </r>
  </si>
  <si>
    <t>SDV üzrə məcmu AVM</t>
  </si>
  <si>
    <t>təşkil edir</t>
  </si>
  <si>
    <t>Hesabat tarixinə bankın məcmu kapitalı:</t>
  </si>
  <si>
    <t>Man.</t>
  </si>
  <si>
    <t>Qiymətli metallar</t>
  </si>
  <si>
    <t>Digər valyutalar</t>
  </si>
  <si>
    <t>SDV-lər üzrə</t>
  </si>
  <si>
    <t>CƏMİ</t>
  </si>
  <si>
    <t>XPD</t>
  </si>
  <si>
    <t>XPT</t>
  </si>
  <si>
    <t>XAG</t>
  </si>
  <si>
    <t>XAU</t>
  </si>
  <si>
    <t>İRR</t>
  </si>
  <si>
    <t>GEL</t>
  </si>
  <si>
    <t>UAH</t>
  </si>
  <si>
    <t>KZT</t>
  </si>
  <si>
    <t>TRY</t>
  </si>
  <si>
    <t>RUR</t>
  </si>
  <si>
    <t>CNY</t>
  </si>
  <si>
    <t>XDR</t>
  </si>
  <si>
    <t>NOK</t>
  </si>
  <si>
    <t>AED</t>
  </si>
  <si>
    <t>SEK</t>
  </si>
  <si>
    <t>DKK</t>
  </si>
  <si>
    <t>NZD</t>
  </si>
  <si>
    <t>CAD</t>
  </si>
  <si>
    <t>AUD</t>
  </si>
  <si>
    <t>CHF</t>
  </si>
  <si>
    <t>JPY</t>
  </si>
  <si>
    <t>GBP</t>
  </si>
  <si>
    <t>EUR</t>
  </si>
  <si>
    <t>USD</t>
  </si>
  <si>
    <t>Valyuta</t>
  </si>
  <si>
    <t>Cəmi
öhdəliklər</t>
  </si>
  <si>
    <t>Cəmi
tələblər</t>
  </si>
  <si>
    <t>Balansdankənar</t>
  </si>
  <si>
    <t>Balans üzrə</t>
  </si>
  <si>
    <t>Qısa</t>
  </si>
  <si>
    <t>Uzun</t>
  </si>
  <si>
    <t>AVM
əmsalı
%</t>
  </si>
  <si>
    <t>Açıq Valyuta Mövqeyi (AVM)</t>
  </si>
  <si>
    <t>Manat
ekvivalentində</t>
  </si>
  <si>
    <t>Öhdəliklər 
(valyutada)</t>
  </si>
  <si>
    <t>Tələblər
(valyutada)</t>
  </si>
  <si>
    <t>AMB 
məzənnə</t>
  </si>
  <si>
    <t xml:space="preserve">Telefon: </t>
  </si>
  <si>
    <t>Məsul şəxs:</t>
  </si>
  <si>
    <t xml:space="preserve">Bankın adı: </t>
  </si>
  <si>
    <r>
      <rPr>
        <b/>
        <sz val="18"/>
        <rFont val="Arial"/>
        <family val="2"/>
      </rPr>
      <t>Açıq Valyuta Mövqeyi
HESABAT</t>
    </r>
    <r>
      <rPr>
        <sz val="18"/>
        <rFont val="Arial"/>
        <family val="2"/>
      </rPr>
      <t xml:space="preserve">
31/03</t>
    </r>
    <r>
      <rPr>
        <sz val="16"/>
        <rFont val="Arial"/>
        <family val="2"/>
      </rPr>
      <t>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</si>
</sst>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6" formatCode="#,##0.00_ ;[Red]\-#,##0.00\ "/>
    <numFmt numFmtId="167" formatCode="#,##0.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Unicode MS"/>
      <family val="2"/>
      <charset val="204"/>
    </font>
    <font>
      <sz val="12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6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</cellStyleXfs>
  <cellXfs count="178">
    <xf numFmtId="0" fontId="0" fillId="0" borderId="0" xfId="0"/>
    <xf numFmtId="0" fontId="4" fillId="0" borderId="0" xfId="0" applyFont="1"/>
    <xf numFmtId="0" fontId="0" fillId="0" borderId="0" xfId="0" applyProtection="1"/>
    <xf numFmtId="10" fontId="3" fillId="0" borderId="4" xfId="4" applyNumberFormat="1" applyFont="1" applyBorder="1" applyAlignment="1" applyProtection="1">
      <alignment vertical="center"/>
    </xf>
    <xf numFmtId="4" fontId="6" fillId="0" borderId="5" xfId="3" applyNumberFormat="1" applyFont="1" applyBorder="1" applyAlignment="1" applyProtection="1">
      <alignment vertical="center"/>
      <protection locked="0"/>
    </xf>
    <xf numFmtId="4" fontId="6" fillId="0" borderId="6" xfId="3" applyNumberFormat="1" applyFont="1" applyBorder="1" applyAlignment="1" applyProtection="1">
      <alignment horizontal="center" vertical="center"/>
      <protection locked="0"/>
    </xf>
    <xf numFmtId="4" fontId="3" fillId="0" borderId="5" xfId="3" applyNumberFormat="1" applyFont="1" applyBorder="1" applyAlignment="1" applyProtection="1">
      <alignment horizontal="center" vertical="center"/>
    </xf>
    <xf numFmtId="4" fontId="3" fillId="0" borderId="7" xfId="3" applyNumberFormat="1" applyFont="1" applyBorder="1" applyAlignment="1" applyProtection="1">
      <alignment horizontal="center" vertical="center"/>
      <protection locked="0"/>
    </xf>
    <xf numFmtId="4" fontId="6" fillId="0" borderId="1" xfId="3" applyNumberFormat="1" applyFont="1" applyBorder="1" applyAlignment="1" applyProtection="1">
      <alignment vertical="center"/>
      <protection locked="0"/>
    </xf>
    <xf numFmtId="4" fontId="6" fillId="0" borderId="9" xfId="3" applyNumberFormat="1" applyFont="1" applyBorder="1" applyAlignment="1" applyProtection="1">
      <alignment horizontal="center" vertical="center"/>
      <protection locked="0"/>
    </xf>
    <xf numFmtId="4" fontId="3" fillId="0" borderId="10" xfId="3" applyNumberFormat="1" applyFont="1" applyBorder="1" applyAlignment="1" applyProtection="1">
      <alignment horizontal="center" vertical="center"/>
      <protection locked="0"/>
    </xf>
    <xf numFmtId="4" fontId="6" fillId="0" borderId="0" xfId="3" applyNumberFormat="1" applyFont="1" applyBorder="1" applyAlignment="1" applyProtection="1">
      <alignment vertical="center"/>
      <protection locked="0"/>
    </xf>
    <xf numFmtId="4" fontId="3" fillId="0" borderId="0" xfId="3" applyNumberFormat="1" applyFont="1" applyBorder="1" applyAlignment="1" applyProtection="1">
      <alignment vertical="center"/>
      <protection locked="0"/>
    </xf>
    <xf numFmtId="4" fontId="9" fillId="0" borderId="0" xfId="3" applyNumberFormat="1" applyFont="1" applyFill="1" applyBorder="1" applyAlignment="1" applyProtection="1">
      <alignment vertical="center"/>
      <protection locked="0"/>
    </xf>
    <xf numFmtId="4" fontId="10" fillId="0" borderId="11" xfId="3" applyNumberFormat="1" applyFont="1" applyFill="1" applyBorder="1" applyAlignment="1" applyProtection="1">
      <alignment vertical="center"/>
    </xf>
    <xf numFmtId="4" fontId="11" fillId="2" borderId="4" xfId="3" applyNumberFormat="1" applyFont="1" applyFill="1" applyBorder="1" applyAlignment="1" applyProtection="1">
      <alignment vertical="center"/>
      <protection locked="0"/>
    </xf>
    <xf numFmtId="10" fontId="6" fillId="0" borderId="12" xfId="3" applyNumberFormat="1" applyFont="1" applyBorder="1" applyProtection="1"/>
    <xf numFmtId="4" fontId="3" fillId="0" borderId="13" xfId="3" applyNumberFormat="1" applyFont="1" applyBorder="1" applyAlignment="1" applyProtection="1">
      <alignment horizontal="center"/>
    </xf>
    <xf numFmtId="4" fontId="3" fillId="0" borderId="14" xfId="3" applyNumberFormat="1" applyFont="1" applyBorder="1" applyAlignment="1" applyProtection="1">
      <alignment horizontal="center"/>
    </xf>
    <xf numFmtId="4" fontId="3" fillId="0" borderId="15" xfId="3" applyNumberFormat="1" applyFont="1" applyBorder="1" applyAlignment="1" applyProtection="1">
      <alignment horizontal="center"/>
    </xf>
    <xf numFmtId="4" fontId="3" fillId="0" borderId="17" xfId="3" applyNumberFormat="1" applyFont="1" applyBorder="1" applyAlignment="1" applyProtection="1">
      <alignment horizontal="center" vertical="center"/>
    </xf>
    <xf numFmtId="4" fontId="3" fillId="0" borderId="18" xfId="3" applyNumberFormat="1" applyFont="1" applyBorder="1" applyAlignment="1" applyProtection="1">
      <alignment horizontal="center"/>
    </xf>
    <xf numFmtId="4" fontId="3" fillId="0" borderId="19" xfId="3" applyNumberFormat="1" applyFont="1" applyBorder="1" applyAlignment="1" applyProtection="1">
      <alignment horizontal="center"/>
    </xf>
    <xf numFmtId="10" fontId="6" fillId="0" borderId="23" xfId="3" applyNumberFormat="1" applyFont="1" applyBorder="1" applyProtection="1"/>
    <xf numFmtId="4" fontId="3" fillId="0" borderId="24" xfId="3" applyNumberFormat="1" applyFont="1" applyBorder="1" applyAlignment="1" applyProtection="1">
      <alignment horizontal="center"/>
    </xf>
    <xf numFmtId="4" fontId="3" fillId="0" borderId="25" xfId="3" applyNumberFormat="1" applyFont="1" applyBorder="1" applyAlignment="1" applyProtection="1">
      <alignment horizontal="center"/>
    </xf>
    <xf numFmtId="4" fontId="3" fillId="0" borderId="26" xfId="3" applyNumberFormat="1" applyFont="1" applyBorder="1" applyAlignment="1" applyProtection="1">
      <alignment horizontal="center"/>
    </xf>
    <xf numFmtId="10" fontId="3" fillId="0" borderId="30" xfId="4" applyNumberFormat="1" applyFont="1" applyFill="1" applyBorder="1" applyProtection="1"/>
    <xf numFmtId="166" fontId="3" fillId="0" borderId="31" xfId="3" applyNumberFormat="1" applyFont="1" applyFill="1" applyBorder="1" applyProtection="1"/>
    <xf numFmtId="166" fontId="3" fillId="0" borderId="32" xfId="3" applyNumberFormat="1" applyFont="1" applyFill="1" applyBorder="1" applyProtection="1"/>
    <xf numFmtId="166" fontId="3" fillId="0" borderId="18" xfId="3" applyNumberFormat="1" applyFont="1" applyFill="1" applyBorder="1" applyProtection="1"/>
    <xf numFmtId="166" fontId="3" fillId="0" borderId="33" xfId="3" applyNumberFormat="1" applyFont="1" applyFill="1" applyBorder="1" applyProtection="1"/>
    <xf numFmtId="4" fontId="3" fillId="0" borderId="34" xfId="3" applyNumberFormat="1" applyFont="1" applyFill="1" applyBorder="1" applyProtection="1"/>
    <xf numFmtId="4" fontId="3" fillId="0" borderId="18" xfId="3" applyNumberFormat="1" applyFont="1" applyFill="1" applyBorder="1" applyProtection="1"/>
    <xf numFmtId="4" fontId="3" fillId="0" borderId="35" xfId="3" applyNumberFormat="1" applyFont="1" applyFill="1" applyBorder="1" applyProtection="1"/>
    <xf numFmtId="4" fontId="3" fillId="0" borderId="0" xfId="3" applyNumberFormat="1" applyFont="1" applyFill="1" applyBorder="1" applyProtection="1">
      <protection locked="0"/>
    </xf>
    <xf numFmtId="4" fontId="3" fillId="0" borderId="36" xfId="3" applyNumberFormat="1" applyFont="1" applyBorder="1" applyProtection="1"/>
    <xf numFmtId="4" fontId="3" fillId="0" borderId="37" xfId="3" applyNumberFormat="1" applyFont="1" applyBorder="1" applyProtection="1">
      <protection locked="0"/>
    </xf>
    <xf numFmtId="4" fontId="3" fillId="0" borderId="38" xfId="3" applyNumberFormat="1" applyFont="1" applyBorder="1" applyProtection="1">
      <protection locked="0"/>
    </xf>
    <xf numFmtId="167" fontId="6" fillId="0" borderId="39" xfId="3" applyNumberFormat="1" applyFont="1" applyBorder="1" applyProtection="1">
      <protection locked="0"/>
    </xf>
    <xf numFmtId="10" fontId="3" fillId="0" borderId="40" xfId="4" applyNumberFormat="1" applyFont="1" applyFill="1" applyBorder="1" applyProtection="1"/>
    <xf numFmtId="166" fontId="3" fillId="0" borderId="0" xfId="3" applyNumberFormat="1" applyFont="1" applyFill="1" applyBorder="1" applyProtection="1"/>
    <xf numFmtId="166" fontId="3" fillId="0" borderId="41" xfId="3" applyNumberFormat="1" applyFont="1" applyFill="1" applyBorder="1" applyProtection="1"/>
    <xf numFmtId="166" fontId="3" fillId="0" borderId="19" xfId="3" applyNumberFormat="1" applyFont="1" applyFill="1" applyBorder="1" applyProtection="1"/>
    <xf numFmtId="4" fontId="3" fillId="0" borderId="0" xfId="3" applyNumberFormat="1" applyFont="1" applyFill="1" applyBorder="1" applyProtection="1"/>
    <xf numFmtId="4" fontId="3" fillId="0" borderId="42" xfId="3" applyNumberFormat="1" applyFont="1" applyFill="1" applyBorder="1" applyProtection="1"/>
    <xf numFmtId="4" fontId="3" fillId="0" borderId="43" xfId="3" applyNumberFormat="1" applyFont="1" applyBorder="1" applyProtection="1">
      <protection locked="0"/>
    </xf>
    <xf numFmtId="4" fontId="3" fillId="0" borderId="26" xfId="3" applyNumberFormat="1" applyFont="1" applyBorder="1" applyProtection="1">
      <protection locked="0"/>
    </xf>
    <xf numFmtId="167" fontId="6" fillId="0" borderId="44" xfId="3" applyNumberFormat="1" applyFont="1" applyBorder="1" applyProtection="1">
      <protection locked="0"/>
    </xf>
    <xf numFmtId="4" fontId="7" fillId="0" borderId="42" xfId="3" applyNumberFormat="1" applyFont="1" applyBorder="1" applyAlignment="1" applyProtection="1">
      <alignment horizontal="center" vertical="center"/>
    </xf>
    <xf numFmtId="166" fontId="3" fillId="0" borderId="26" xfId="3" applyNumberFormat="1" applyFont="1" applyFill="1" applyBorder="1" applyProtection="1"/>
    <xf numFmtId="4" fontId="3" fillId="0" borderId="23" xfId="3" applyNumberFormat="1" applyFont="1" applyFill="1" applyBorder="1" applyProtection="1"/>
    <xf numFmtId="4" fontId="3" fillId="0" borderId="45" xfId="3" applyNumberFormat="1" applyFont="1" applyBorder="1" applyProtection="1">
      <protection locked="0"/>
    </xf>
    <xf numFmtId="4" fontId="3" fillId="0" borderId="46" xfId="3" applyNumberFormat="1" applyFont="1" applyBorder="1" applyProtection="1">
      <protection locked="0"/>
    </xf>
    <xf numFmtId="167" fontId="6" fillId="0" borderId="47" xfId="3" applyNumberFormat="1" applyFont="1" applyBorder="1" applyProtection="1">
      <protection locked="0"/>
    </xf>
    <xf numFmtId="10" fontId="3" fillId="0" borderId="48" xfId="4" applyNumberFormat="1" applyFont="1" applyFill="1" applyBorder="1" applyProtection="1"/>
    <xf numFmtId="166" fontId="3" fillId="0" borderId="6" xfId="3" applyNumberFormat="1" applyFont="1" applyFill="1" applyBorder="1" applyProtection="1"/>
    <xf numFmtId="166" fontId="3" fillId="0" borderId="49" xfId="3" applyNumberFormat="1" applyFont="1" applyFill="1" applyBorder="1" applyProtection="1"/>
    <xf numFmtId="166" fontId="3" fillId="0" borderId="8" xfId="3" applyNumberFormat="1" applyFont="1" applyFill="1" applyBorder="1" applyProtection="1"/>
    <xf numFmtId="4" fontId="3" fillId="0" borderId="6" xfId="3" applyNumberFormat="1" applyFont="1" applyFill="1" applyBorder="1" applyProtection="1"/>
    <xf numFmtId="4" fontId="3" fillId="0" borderId="38" xfId="3" applyNumberFormat="1" applyFont="1" applyFill="1" applyBorder="1" applyProtection="1"/>
    <xf numFmtId="4" fontId="3" fillId="0" borderId="8" xfId="3" applyNumberFormat="1" applyFont="1" applyFill="1" applyBorder="1" applyProtection="1"/>
    <xf numFmtId="4" fontId="3" fillId="0" borderId="50" xfId="3" applyNumberFormat="1" applyFont="1" applyFill="1" applyBorder="1" applyProtection="1">
      <protection locked="0"/>
    </xf>
    <xf numFmtId="4" fontId="3" fillId="0" borderId="38" xfId="3" applyNumberFormat="1" applyFont="1" applyFill="1" applyBorder="1" applyProtection="1">
      <protection locked="0"/>
    </xf>
    <xf numFmtId="4" fontId="3" fillId="0" borderId="49" xfId="3" applyNumberFormat="1" applyFont="1" applyBorder="1" applyProtection="1">
      <protection locked="0"/>
    </xf>
    <xf numFmtId="167" fontId="6" fillId="0" borderId="51" xfId="3" applyNumberFormat="1" applyFont="1" applyBorder="1" applyProtection="1">
      <protection locked="0"/>
    </xf>
    <xf numFmtId="4" fontId="7" fillId="0" borderId="52" xfId="3" applyNumberFormat="1" applyFont="1" applyBorder="1" applyAlignment="1" applyProtection="1">
      <alignment horizontal="center" vertical="center"/>
    </xf>
    <xf numFmtId="166" fontId="3" fillId="0" borderId="20" xfId="3" applyNumberFormat="1" applyFont="1" applyFill="1" applyBorder="1" applyProtection="1"/>
    <xf numFmtId="4" fontId="3" fillId="0" borderId="17" xfId="3" applyNumberFormat="1" applyFont="1" applyFill="1" applyBorder="1" applyProtection="1"/>
    <xf numFmtId="4" fontId="3" fillId="0" borderId="20" xfId="3" applyNumberFormat="1" applyFont="1" applyFill="1" applyBorder="1" applyProtection="1"/>
    <xf numFmtId="4" fontId="3" fillId="0" borderId="53" xfId="3" applyNumberFormat="1" applyFont="1" applyFill="1" applyBorder="1" applyProtection="1">
      <protection locked="0"/>
    </xf>
    <xf numFmtId="4" fontId="3" fillId="0" borderId="26" xfId="3" applyNumberFormat="1" applyFont="1" applyFill="1" applyBorder="1" applyProtection="1">
      <protection locked="0"/>
    </xf>
    <xf numFmtId="4" fontId="3" fillId="0" borderId="32" xfId="3" applyNumberFormat="1" applyFont="1" applyBorder="1" applyProtection="1">
      <protection locked="0"/>
    </xf>
    <xf numFmtId="167" fontId="6" fillId="0" borderId="42" xfId="3" applyNumberFormat="1" applyFont="1" applyBorder="1" applyProtection="1">
      <protection locked="0"/>
    </xf>
    <xf numFmtId="4" fontId="7" fillId="0" borderId="44" xfId="3" applyNumberFormat="1" applyFont="1" applyBorder="1" applyAlignment="1" applyProtection="1">
      <alignment horizontal="center" vertical="center"/>
    </xf>
    <xf numFmtId="167" fontId="6" fillId="0" borderId="20" xfId="3" applyNumberFormat="1" applyFont="1" applyBorder="1" applyProtection="1">
      <protection locked="0"/>
    </xf>
    <xf numFmtId="4" fontId="7" fillId="0" borderId="54" xfId="3" applyNumberFormat="1" applyFont="1" applyBorder="1" applyAlignment="1" applyProtection="1">
      <alignment horizontal="center" vertical="center"/>
    </xf>
    <xf numFmtId="4" fontId="3" fillId="0" borderId="18" xfId="3" applyNumberFormat="1" applyFont="1" applyFill="1" applyBorder="1" applyProtection="1">
      <protection locked="0"/>
    </xf>
    <xf numFmtId="4" fontId="3" fillId="0" borderId="19" xfId="3" applyNumberFormat="1" applyFont="1" applyFill="1" applyBorder="1" applyProtection="1">
      <protection locked="0"/>
    </xf>
    <xf numFmtId="4" fontId="3" fillId="0" borderId="19" xfId="3" applyNumberFormat="1" applyFont="1" applyBorder="1" applyProtection="1">
      <protection locked="0"/>
    </xf>
    <xf numFmtId="4" fontId="3" fillId="0" borderId="55" xfId="3" applyNumberFormat="1" applyFont="1" applyFill="1" applyBorder="1" applyProtection="1">
      <protection locked="0"/>
    </xf>
    <xf numFmtId="4" fontId="7" fillId="0" borderId="56" xfId="3" applyNumberFormat="1" applyFont="1" applyBorder="1" applyAlignment="1" applyProtection="1">
      <alignment horizontal="center" vertical="center"/>
    </xf>
    <xf numFmtId="166" fontId="3" fillId="0" borderId="35" xfId="3" applyNumberFormat="1" applyFont="1" applyFill="1" applyBorder="1" applyProtection="1"/>
    <xf numFmtId="4" fontId="3" fillId="0" borderId="57" xfId="3" applyNumberFormat="1" applyFont="1" applyFill="1" applyBorder="1" applyProtection="1"/>
    <xf numFmtId="4" fontId="3" fillId="0" borderId="53" xfId="3" applyNumberFormat="1" applyFont="1" applyFill="1" applyBorder="1" applyProtection="1"/>
    <xf numFmtId="4" fontId="3" fillId="0" borderId="32" xfId="3" applyNumberFormat="1" applyFont="1" applyFill="1" applyBorder="1" applyProtection="1">
      <protection locked="0"/>
    </xf>
    <xf numFmtId="166" fontId="3" fillId="0" borderId="58" xfId="3" applyNumberFormat="1" applyFont="1" applyFill="1" applyBorder="1" applyProtection="1"/>
    <xf numFmtId="166" fontId="3" fillId="0" borderId="59" xfId="3" applyNumberFormat="1" applyFont="1" applyFill="1" applyBorder="1" applyProtection="1"/>
    <xf numFmtId="4" fontId="3" fillId="0" borderId="29" xfId="3" applyNumberFormat="1" applyFont="1" applyFill="1" applyBorder="1" applyProtection="1"/>
    <xf numFmtId="4" fontId="3" fillId="0" borderId="60" xfId="3" applyNumberFormat="1" applyFont="1" applyFill="1" applyBorder="1" applyProtection="1"/>
    <xf numFmtId="4" fontId="3" fillId="0" borderId="45" xfId="3" applyNumberFormat="1" applyFont="1" applyFill="1" applyBorder="1" applyProtection="1">
      <protection locked="0"/>
    </xf>
    <xf numFmtId="4" fontId="3" fillId="0" borderId="46" xfId="3" applyNumberFormat="1" applyFont="1" applyFill="1" applyBorder="1" applyProtection="1">
      <protection locked="0"/>
    </xf>
    <xf numFmtId="4" fontId="7" fillId="0" borderId="61" xfId="3" applyNumberFormat="1" applyFont="1" applyBorder="1" applyAlignment="1" applyProtection="1">
      <alignment horizontal="center" vertical="center"/>
    </xf>
    <xf numFmtId="4" fontId="3" fillId="0" borderId="49" xfId="3" applyNumberFormat="1" applyFont="1" applyFill="1" applyBorder="1" applyProtection="1">
      <protection locked="0"/>
    </xf>
    <xf numFmtId="4" fontId="3" fillId="0" borderId="8" xfId="3" applyNumberFormat="1" applyFont="1" applyBorder="1" applyProtection="1"/>
    <xf numFmtId="4" fontId="3" fillId="0" borderId="6" xfId="3" applyNumberFormat="1" applyFont="1" applyBorder="1" applyProtection="1">
      <protection locked="0"/>
    </xf>
    <xf numFmtId="4" fontId="3" fillId="0" borderId="7" xfId="3" applyNumberFormat="1" applyFont="1" applyBorder="1" applyProtection="1">
      <protection locked="0"/>
    </xf>
    <xf numFmtId="4" fontId="7" fillId="0" borderId="39" xfId="3" applyNumberFormat="1" applyFont="1" applyBorder="1" applyAlignment="1" applyProtection="1">
      <alignment horizontal="center" vertical="center"/>
    </xf>
    <xf numFmtId="4" fontId="3" fillId="0" borderId="42" xfId="3" applyNumberFormat="1" applyFont="1" applyBorder="1" applyProtection="1"/>
    <xf numFmtId="4" fontId="3" fillId="0" borderId="0" xfId="3" applyNumberFormat="1" applyFont="1" applyBorder="1" applyProtection="1">
      <protection locked="0"/>
    </xf>
    <xf numFmtId="4" fontId="3" fillId="0" borderId="22" xfId="3" applyNumberFormat="1" applyFont="1" applyBorder="1" applyProtection="1">
      <protection locked="0"/>
    </xf>
    <xf numFmtId="167" fontId="6" fillId="0" borderId="35" xfId="3" applyNumberFormat="1" applyFont="1" applyBorder="1" applyProtection="1">
      <protection locked="0"/>
    </xf>
    <xf numFmtId="166" fontId="3" fillId="0" borderId="62" xfId="3" applyNumberFormat="1" applyFont="1" applyFill="1" applyBorder="1" applyProtection="1"/>
    <xf numFmtId="166" fontId="3" fillId="0" borderId="43" xfId="3" applyNumberFormat="1" applyFont="1" applyFill="1" applyBorder="1" applyProtection="1"/>
    <xf numFmtId="4" fontId="3" fillId="0" borderId="62" xfId="3" applyNumberFormat="1" applyFont="1" applyFill="1" applyBorder="1" applyProtection="1"/>
    <xf numFmtId="4" fontId="3" fillId="0" borderId="19" xfId="3" applyNumberFormat="1" applyFont="1" applyFill="1" applyBorder="1" applyProtection="1"/>
    <xf numFmtId="4" fontId="3" fillId="0" borderId="43" xfId="3" applyNumberFormat="1" applyFont="1" applyFill="1" applyBorder="1" applyProtection="1">
      <protection locked="0"/>
    </xf>
    <xf numFmtId="4" fontId="3" fillId="0" borderId="63" xfId="3" applyNumberFormat="1" applyFont="1" applyFill="1" applyBorder="1" applyProtection="1"/>
    <xf numFmtId="4" fontId="3" fillId="0" borderId="41" xfId="3" applyNumberFormat="1" applyFont="1" applyFill="1" applyBorder="1" applyProtection="1">
      <protection locked="0"/>
    </xf>
    <xf numFmtId="4" fontId="3" fillId="0" borderId="63" xfId="3" applyNumberFormat="1" applyFont="1" applyFill="1" applyBorder="1" applyProtection="1">
      <protection locked="0"/>
    </xf>
    <xf numFmtId="10" fontId="3" fillId="0" borderId="64" xfId="4" applyNumberFormat="1" applyFont="1" applyFill="1" applyBorder="1" applyProtection="1"/>
    <xf numFmtId="4" fontId="3" fillId="0" borderId="65" xfId="3" applyNumberFormat="1" applyFont="1" applyFill="1" applyBorder="1" applyProtection="1">
      <protection locked="0"/>
    </xf>
    <xf numFmtId="4" fontId="3" fillId="0" borderId="60" xfId="3" applyNumberFormat="1" applyFont="1" applyFill="1" applyBorder="1" applyProtection="1">
      <protection locked="0"/>
    </xf>
    <xf numFmtId="4" fontId="3" fillId="0" borderId="23" xfId="3" applyNumberFormat="1" applyFont="1" applyBorder="1" applyProtection="1"/>
    <xf numFmtId="4" fontId="3" fillId="0" borderId="29" xfId="3" applyNumberFormat="1" applyFont="1" applyBorder="1" applyProtection="1">
      <protection locked="0"/>
    </xf>
    <xf numFmtId="4" fontId="3" fillId="0" borderId="59" xfId="3" applyNumberFormat="1" applyFont="1" applyBorder="1" applyProtection="1">
      <protection locked="0"/>
    </xf>
    <xf numFmtId="4" fontId="7" fillId="0" borderId="47" xfId="3" applyNumberFormat="1" applyFont="1" applyBorder="1" applyAlignment="1" applyProtection="1">
      <alignment horizontal="center" vertical="center"/>
    </xf>
    <xf numFmtId="4" fontId="13" fillId="0" borderId="54" xfId="3" applyNumberFormat="1" applyFont="1" applyBorder="1" applyAlignment="1" applyProtection="1">
      <alignment horizontal="center" vertical="center" wrapText="1"/>
    </xf>
    <xf numFmtId="4" fontId="7" fillId="0" borderId="38" xfId="3" applyNumberFormat="1" applyFont="1" applyBorder="1" applyAlignment="1" applyProtection="1">
      <alignment horizontal="center" vertical="center"/>
    </xf>
    <xf numFmtId="4" fontId="7" fillId="0" borderId="42" xfId="3" applyNumberFormat="1" applyFont="1" applyBorder="1" applyAlignment="1" applyProtection="1">
      <alignment horizontal="center" vertical="center" wrapText="1"/>
    </xf>
    <xf numFmtId="4" fontId="7" fillId="0" borderId="63" xfId="3" applyNumberFormat="1" applyFont="1" applyBorder="1" applyAlignment="1" applyProtection="1">
      <alignment horizontal="center" vertical="center" wrapText="1"/>
    </xf>
    <xf numFmtId="4" fontId="7" fillId="0" borderId="41" xfId="3" applyNumberFormat="1" applyFont="1" applyBorder="1" applyAlignment="1" applyProtection="1">
      <alignment horizontal="center" vertical="center"/>
    </xf>
    <xf numFmtId="4" fontId="7" fillId="0" borderId="63" xfId="3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4" fontId="7" fillId="0" borderId="8" xfId="3" applyNumberFormat="1" applyFont="1" applyBorder="1" applyAlignment="1" applyProtection="1">
      <alignment horizontal="center" vertical="center"/>
    </xf>
    <xf numFmtId="4" fontId="3" fillId="0" borderId="12" xfId="3" applyNumberFormat="1" applyFont="1" applyBorder="1" applyAlignment="1" applyProtection="1">
      <alignment horizontal="center"/>
    </xf>
    <xf numFmtId="4" fontId="3" fillId="0" borderId="3" xfId="3" applyNumberFormat="1" applyFont="1" applyBorder="1" applyAlignment="1" applyProtection="1">
      <alignment horizontal="left" vertical="center"/>
    </xf>
    <xf numFmtId="4" fontId="3" fillId="0" borderId="2" xfId="3" applyNumberFormat="1" applyFont="1" applyBorder="1" applyAlignment="1" applyProtection="1">
      <alignment horizontal="left" vertical="center"/>
    </xf>
    <xf numFmtId="4" fontId="7" fillId="0" borderId="7" xfId="3" applyNumberFormat="1" applyFont="1" applyBorder="1" applyAlignment="1" applyProtection="1">
      <alignment horizontal="center" vertical="center"/>
    </xf>
    <xf numFmtId="4" fontId="7" fillId="0" borderId="8" xfId="3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4" fontId="12" fillId="0" borderId="22" xfId="3" applyNumberFormat="1" applyFont="1" applyBorder="1" applyAlignment="1" applyProtection="1">
      <alignment horizontal="center" vertical="center"/>
    </xf>
    <xf numFmtId="4" fontId="12" fillId="0" borderId="29" xfId="3" applyNumberFormat="1" applyFont="1" applyBorder="1" applyAlignment="1" applyProtection="1">
      <alignment horizontal="center" vertical="center"/>
    </xf>
    <xf numFmtId="4" fontId="12" fillId="0" borderId="0" xfId="3" applyNumberFormat="1" applyFont="1" applyBorder="1" applyAlignment="1" applyProtection="1">
      <alignment horizontal="center" vertical="center"/>
    </xf>
    <xf numFmtId="4" fontId="12" fillId="0" borderId="7" xfId="3" applyNumberFormat="1" applyFont="1" applyBorder="1" applyAlignment="1" applyProtection="1">
      <alignment horizontal="center" vertical="center"/>
    </xf>
    <xf numFmtId="4" fontId="12" fillId="0" borderId="6" xfId="3" applyNumberFormat="1" applyFont="1" applyBorder="1" applyAlignment="1" applyProtection="1">
      <alignment horizontal="center" vertical="center"/>
    </xf>
    <xf numFmtId="4" fontId="3" fillId="0" borderId="28" xfId="3" applyNumberFormat="1" applyFont="1" applyBorder="1" applyAlignment="1" applyProtection="1">
      <alignment horizontal="center"/>
    </xf>
    <xf numFmtId="4" fontId="3" fillId="0" borderId="27" xfId="3" applyNumberFormat="1" applyFont="1" applyBorder="1" applyAlignment="1" applyProtection="1">
      <alignment horizontal="center"/>
    </xf>
    <xf numFmtId="4" fontId="3" fillId="0" borderId="21" xfId="3" applyNumberFormat="1" applyFont="1" applyBorder="1" applyAlignment="1" applyProtection="1">
      <alignment horizontal="center"/>
    </xf>
    <xf numFmtId="4" fontId="3" fillId="0" borderId="20" xfId="3" applyNumberFormat="1" applyFont="1" applyBorder="1" applyAlignment="1" applyProtection="1">
      <alignment horizontal="center"/>
    </xf>
    <xf numFmtId="4" fontId="3" fillId="0" borderId="16" xfId="3" applyNumberFormat="1" applyFont="1" applyBorder="1" applyAlignment="1" applyProtection="1">
      <alignment horizontal="center"/>
    </xf>
    <xf numFmtId="4" fontId="3" fillId="0" borderId="12" xfId="3" applyNumberFormat="1" applyFont="1" applyBorder="1" applyAlignment="1" applyProtection="1">
      <alignment horizontal="center"/>
    </xf>
    <xf numFmtId="4" fontId="10" fillId="0" borderId="3" xfId="3" applyNumberFormat="1" applyFont="1" applyBorder="1" applyAlignment="1" applyProtection="1">
      <alignment horizontal="left" vertical="center"/>
    </xf>
    <xf numFmtId="4" fontId="10" fillId="0" borderId="2" xfId="3" applyNumberFormat="1" applyFont="1" applyBorder="1" applyAlignment="1" applyProtection="1">
      <alignment horizontal="left" vertical="center"/>
    </xf>
    <xf numFmtId="4" fontId="7" fillId="0" borderId="3" xfId="3" applyNumberFormat="1" applyFont="1" applyBorder="1" applyAlignment="1" applyProtection="1">
      <alignment horizontal="center" vertical="center"/>
    </xf>
    <xf numFmtId="4" fontId="7" fillId="0" borderId="1" xfId="3" applyNumberFormat="1" applyFont="1" applyBorder="1" applyAlignment="1" applyProtection="1">
      <alignment horizontal="center" vertical="center"/>
    </xf>
    <xf numFmtId="4" fontId="16" fillId="3" borderId="59" xfId="3" applyNumberFormat="1" applyFont="1" applyFill="1" applyBorder="1" applyAlignment="1" applyProtection="1">
      <alignment horizontal="center" vertical="center" wrapText="1"/>
      <protection locked="0"/>
    </xf>
    <xf numFmtId="4" fontId="15" fillId="3" borderId="29" xfId="3" applyNumberFormat="1" applyFont="1" applyFill="1" applyBorder="1" applyAlignment="1" applyProtection="1">
      <alignment horizontal="center" vertical="center" wrapText="1"/>
      <protection locked="0"/>
    </xf>
    <xf numFmtId="4" fontId="15" fillId="3" borderId="23" xfId="3" applyNumberFormat="1" applyFont="1" applyFill="1" applyBorder="1" applyAlignment="1" applyProtection="1">
      <alignment horizontal="center" vertical="center" wrapText="1"/>
      <protection locked="0"/>
    </xf>
    <xf numFmtId="4" fontId="15" fillId="3" borderId="22" xfId="3" applyNumberFormat="1" applyFont="1" applyFill="1" applyBorder="1" applyAlignment="1" applyProtection="1">
      <alignment horizontal="center" vertical="center" wrapText="1"/>
      <protection locked="0"/>
    </xf>
    <xf numFmtId="4" fontId="15" fillId="3" borderId="0" xfId="3" applyNumberFormat="1" applyFont="1" applyFill="1" applyBorder="1" applyAlignment="1" applyProtection="1">
      <alignment horizontal="center" vertical="center" wrapText="1"/>
      <protection locked="0"/>
    </xf>
    <xf numFmtId="4" fontId="15" fillId="3" borderId="42" xfId="3" applyNumberFormat="1" applyFont="1" applyFill="1" applyBorder="1" applyAlignment="1" applyProtection="1">
      <alignment horizontal="center" vertical="center" wrapText="1"/>
      <protection locked="0"/>
    </xf>
    <xf numFmtId="4" fontId="15" fillId="3" borderId="7" xfId="3" applyNumberFormat="1" applyFont="1" applyFill="1" applyBorder="1" applyAlignment="1" applyProtection="1">
      <alignment horizontal="center" vertical="center" wrapText="1"/>
      <protection locked="0"/>
    </xf>
    <xf numFmtId="4" fontId="15" fillId="3" borderId="6" xfId="3" applyNumberFormat="1" applyFont="1" applyFill="1" applyBorder="1" applyAlignment="1" applyProtection="1">
      <alignment horizontal="center" vertical="center" wrapText="1"/>
      <protection locked="0"/>
    </xf>
    <xf numFmtId="4" fontId="15" fillId="3" borderId="8" xfId="3" applyNumberFormat="1" applyFont="1" applyFill="1" applyBorder="1" applyAlignment="1" applyProtection="1">
      <alignment horizontal="center" vertical="center" wrapText="1"/>
      <protection locked="0"/>
    </xf>
    <xf numFmtId="4" fontId="12" fillId="0" borderId="59" xfId="3" applyNumberFormat="1" applyFont="1" applyBorder="1" applyAlignment="1" applyProtection="1">
      <alignment horizontal="left" vertical="center"/>
      <protection locked="0"/>
    </xf>
    <xf numFmtId="4" fontId="12" fillId="0" borderId="29" xfId="3" applyNumberFormat="1" applyFont="1" applyBorder="1" applyAlignment="1" applyProtection="1">
      <alignment horizontal="left" vertical="center"/>
      <protection locked="0"/>
    </xf>
    <xf numFmtId="4" fontId="12" fillId="0" borderId="23" xfId="3" applyNumberFormat="1" applyFont="1" applyBorder="1" applyAlignment="1" applyProtection="1">
      <alignment horizontal="left" vertical="center"/>
      <protection locked="0"/>
    </xf>
    <xf numFmtId="4" fontId="12" fillId="0" borderId="7" xfId="3" applyNumberFormat="1" applyFont="1" applyBorder="1" applyAlignment="1" applyProtection="1">
      <alignment horizontal="left" vertical="center"/>
      <protection locked="0"/>
    </xf>
    <xf numFmtId="4" fontId="12" fillId="0" borderId="6" xfId="3" applyNumberFormat="1" applyFont="1" applyBorder="1" applyAlignment="1" applyProtection="1">
      <alignment horizontal="left" vertical="center"/>
      <protection locked="0"/>
    </xf>
    <xf numFmtId="4" fontId="12" fillId="0" borderId="8" xfId="3" applyNumberFormat="1" applyFont="1" applyBorder="1" applyAlignment="1" applyProtection="1">
      <alignment horizontal="left" vertical="center"/>
      <protection locked="0"/>
    </xf>
    <xf numFmtId="4" fontId="14" fillId="0" borderId="59" xfId="3" applyNumberFormat="1" applyFont="1" applyBorder="1" applyAlignment="1" applyProtection="1">
      <alignment horizontal="center" vertical="center" wrapText="1"/>
    </xf>
    <xf numFmtId="4" fontId="14" fillId="0" borderId="22" xfId="3" applyNumberFormat="1" applyFont="1" applyBorder="1" applyAlignment="1" applyProtection="1">
      <alignment horizontal="center" vertical="center" wrapText="1"/>
    </xf>
    <xf numFmtId="4" fontId="14" fillId="0" borderId="61" xfId="3" applyNumberFormat="1" applyFont="1" applyBorder="1" applyAlignment="1" applyProtection="1">
      <alignment horizontal="center" vertical="center" wrapText="1"/>
    </xf>
    <xf numFmtId="4" fontId="14" fillId="0" borderId="54" xfId="3" applyNumberFormat="1" applyFont="1" applyBorder="1" applyAlignment="1" applyProtection="1">
      <alignment horizontal="center" vertical="center"/>
    </xf>
    <xf numFmtId="4" fontId="14" fillId="0" borderId="29" xfId="3" applyNumberFormat="1" applyFont="1" applyBorder="1" applyAlignment="1" applyProtection="1">
      <alignment horizontal="center" vertical="center"/>
    </xf>
    <xf numFmtId="4" fontId="14" fillId="0" borderId="23" xfId="3" applyNumberFormat="1" applyFont="1" applyBorder="1" applyAlignment="1" applyProtection="1">
      <alignment horizontal="center" vertical="center"/>
    </xf>
    <xf numFmtId="4" fontId="14" fillId="0" borderId="7" xfId="3" applyNumberFormat="1" applyFont="1" applyBorder="1" applyAlignment="1" applyProtection="1">
      <alignment horizontal="center" vertical="center"/>
    </xf>
    <xf numFmtId="4" fontId="14" fillId="0" borderId="6" xfId="3" applyNumberFormat="1" applyFont="1" applyBorder="1" applyAlignment="1" applyProtection="1">
      <alignment horizontal="center" vertical="center"/>
    </xf>
    <xf numFmtId="4" fontId="14" fillId="0" borderId="8" xfId="3" applyNumberFormat="1" applyFont="1" applyBorder="1" applyAlignment="1" applyProtection="1">
      <alignment horizontal="center" vertical="center"/>
    </xf>
    <xf numFmtId="4" fontId="14" fillId="0" borderId="29" xfId="3" applyNumberFormat="1" applyFont="1" applyBorder="1" applyAlignment="1" applyProtection="1">
      <alignment horizontal="center" vertical="center" wrapText="1"/>
    </xf>
    <xf numFmtId="4" fontId="14" fillId="0" borderId="23" xfId="3" applyNumberFormat="1" applyFont="1" applyBorder="1" applyAlignment="1" applyProtection="1">
      <alignment horizontal="center" vertical="center" wrapText="1"/>
    </xf>
    <xf numFmtId="4" fontId="14" fillId="0" borderId="7" xfId="3" applyNumberFormat="1" applyFont="1" applyBorder="1" applyAlignment="1" applyProtection="1">
      <alignment horizontal="center" vertical="center" wrapText="1"/>
    </xf>
    <xf numFmtId="4" fontId="14" fillId="0" borderId="8" xfId="3" applyNumberFormat="1" applyFont="1" applyBorder="1" applyAlignment="1" applyProtection="1">
      <alignment horizontal="center" vertical="center" wrapText="1"/>
    </xf>
    <xf numFmtId="4" fontId="14" fillId="0" borderId="59" xfId="3" applyNumberFormat="1" applyFont="1" applyBorder="1" applyAlignment="1" applyProtection="1">
      <alignment horizontal="center" vertical="center"/>
    </xf>
    <xf numFmtId="4" fontId="14" fillId="0" borderId="66" xfId="3" applyNumberFormat="1" applyFont="1" applyBorder="1" applyAlignment="1" applyProtection="1">
      <alignment horizontal="center" vertical="center" wrapText="1"/>
    </xf>
    <xf numFmtId="4" fontId="14" fillId="0" borderId="3" xfId="3" applyNumberFormat="1" applyFont="1" applyBorder="1" applyAlignment="1" applyProtection="1">
      <alignment horizontal="center" vertical="center"/>
    </xf>
    <xf numFmtId="4" fontId="14" fillId="0" borderId="1" xfId="3" applyNumberFormat="1" applyFont="1" applyBorder="1" applyAlignment="1" applyProtection="1">
      <alignment horizontal="center" vertical="center"/>
    </xf>
  </cellXfs>
  <cellStyles count="5">
    <cellStyle name="Normal" xfId="0" builtinId="0"/>
    <cellStyle name="Normal 2" xfId="3"/>
    <cellStyle name="Percent" xfId="4" builtinId="5"/>
    <cellStyle name="Обычный 2" xfId="1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topLeftCell="B1" zoomScale="70" zoomScaleNormal="70" zoomScaleSheetLayoutView="70" workbookViewId="0">
      <selection activeCell="B5" sqref="B5:F6"/>
    </sheetView>
  </sheetViews>
  <sheetFormatPr defaultRowHeight="15.75" x14ac:dyDescent="0.3"/>
  <cols>
    <col min="1" max="1" width="2.85546875" style="2" customWidth="1"/>
    <col min="2" max="2" width="9.7109375" style="2" customWidth="1"/>
    <col min="3" max="16" width="18.5703125" style="2" customWidth="1"/>
    <col min="17" max="17" width="9.140625" style="2"/>
    <col min="18" max="235" width="9.140625" style="1"/>
    <col min="236" max="236" width="5.85546875" style="1" customWidth="1"/>
    <col min="237" max="237" width="6.85546875" style="1" customWidth="1"/>
    <col min="238" max="238" width="12.7109375" style="1" bestFit="1" customWidth="1"/>
    <col min="239" max="241" width="13.140625" style="1" bestFit="1" customWidth="1"/>
    <col min="242" max="242" width="11.42578125" style="1" customWidth="1"/>
    <col min="243" max="243" width="13.42578125" style="1" customWidth="1"/>
    <col min="244" max="245" width="11.7109375" style="1" bestFit="1" customWidth="1"/>
    <col min="246" max="246" width="10.85546875" style="1" bestFit="1" customWidth="1"/>
    <col min="247" max="247" width="10" style="1" bestFit="1" customWidth="1"/>
    <col min="248" max="248" width="12" style="1" customWidth="1"/>
    <col min="249" max="249" width="10.5703125" style="1" bestFit="1" customWidth="1"/>
    <col min="250" max="250" width="6.140625" style="1" customWidth="1"/>
    <col min="251" max="251" width="7.85546875" style="1" customWidth="1"/>
    <col min="252" max="491" width="9.140625" style="1"/>
    <col min="492" max="492" width="5.85546875" style="1" customWidth="1"/>
    <col min="493" max="493" width="6.85546875" style="1" customWidth="1"/>
    <col min="494" max="494" width="12.7109375" style="1" bestFit="1" customWidth="1"/>
    <col min="495" max="497" width="13.140625" style="1" bestFit="1" customWidth="1"/>
    <col min="498" max="498" width="11.42578125" style="1" customWidth="1"/>
    <col min="499" max="499" width="13.42578125" style="1" customWidth="1"/>
    <col min="500" max="501" width="11.7109375" style="1" bestFit="1" customWidth="1"/>
    <col min="502" max="502" width="10.85546875" style="1" bestFit="1" customWidth="1"/>
    <col min="503" max="503" width="10" style="1" bestFit="1" customWidth="1"/>
    <col min="504" max="504" width="12" style="1" customWidth="1"/>
    <col min="505" max="505" width="10.5703125" style="1" bestFit="1" customWidth="1"/>
    <col min="506" max="506" width="6.140625" style="1" customWidth="1"/>
    <col min="507" max="507" width="7.85546875" style="1" customWidth="1"/>
    <col min="508" max="747" width="9.140625" style="1"/>
    <col min="748" max="748" width="5.85546875" style="1" customWidth="1"/>
    <col min="749" max="749" width="6.85546875" style="1" customWidth="1"/>
    <col min="750" max="750" width="12.7109375" style="1" bestFit="1" customWidth="1"/>
    <col min="751" max="753" width="13.140625" style="1" bestFit="1" customWidth="1"/>
    <col min="754" max="754" width="11.42578125" style="1" customWidth="1"/>
    <col min="755" max="755" width="13.42578125" style="1" customWidth="1"/>
    <col min="756" max="757" width="11.7109375" style="1" bestFit="1" customWidth="1"/>
    <col min="758" max="758" width="10.85546875" style="1" bestFit="1" customWidth="1"/>
    <col min="759" max="759" width="10" style="1" bestFit="1" customWidth="1"/>
    <col min="760" max="760" width="12" style="1" customWidth="1"/>
    <col min="761" max="761" width="10.5703125" style="1" bestFit="1" customWidth="1"/>
    <col min="762" max="762" width="6.140625" style="1" customWidth="1"/>
    <col min="763" max="763" width="7.85546875" style="1" customWidth="1"/>
    <col min="764" max="1003" width="9.140625" style="1"/>
    <col min="1004" max="1004" width="5.85546875" style="1" customWidth="1"/>
    <col min="1005" max="1005" width="6.85546875" style="1" customWidth="1"/>
    <col min="1006" max="1006" width="12.7109375" style="1" bestFit="1" customWidth="1"/>
    <col min="1007" max="1009" width="13.140625" style="1" bestFit="1" customWidth="1"/>
    <col min="1010" max="1010" width="11.42578125" style="1" customWidth="1"/>
    <col min="1011" max="1011" width="13.42578125" style="1" customWidth="1"/>
    <col min="1012" max="1013" width="11.7109375" style="1" bestFit="1" customWidth="1"/>
    <col min="1014" max="1014" width="10.85546875" style="1" bestFit="1" customWidth="1"/>
    <col min="1015" max="1015" width="10" style="1" bestFit="1" customWidth="1"/>
    <col min="1016" max="1016" width="12" style="1" customWidth="1"/>
    <col min="1017" max="1017" width="10.5703125" style="1" bestFit="1" customWidth="1"/>
    <col min="1018" max="1018" width="6.140625" style="1" customWidth="1"/>
    <col min="1019" max="1019" width="7.85546875" style="1" customWidth="1"/>
    <col min="1020" max="1259" width="9.140625" style="1"/>
    <col min="1260" max="1260" width="5.85546875" style="1" customWidth="1"/>
    <col min="1261" max="1261" width="6.85546875" style="1" customWidth="1"/>
    <col min="1262" max="1262" width="12.7109375" style="1" bestFit="1" customWidth="1"/>
    <col min="1263" max="1265" width="13.140625" style="1" bestFit="1" customWidth="1"/>
    <col min="1266" max="1266" width="11.42578125" style="1" customWidth="1"/>
    <col min="1267" max="1267" width="13.42578125" style="1" customWidth="1"/>
    <col min="1268" max="1269" width="11.7109375" style="1" bestFit="1" customWidth="1"/>
    <col min="1270" max="1270" width="10.85546875" style="1" bestFit="1" customWidth="1"/>
    <col min="1271" max="1271" width="10" style="1" bestFit="1" customWidth="1"/>
    <col min="1272" max="1272" width="12" style="1" customWidth="1"/>
    <col min="1273" max="1273" width="10.5703125" style="1" bestFit="1" customWidth="1"/>
    <col min="1274" max="1274" width="6.140625" style="1" customWidth="1"/>
    <col min="1275" max="1275" width="7.85546875" style="1" customWidth="1"/>
    <col min="1276" max="1515" width="9.140625" style="1"/>
    <col min="1516" max="1516" width="5.85546875" style="1" customWidth="1"/>
    <col min="1517" max="1517" width="6.85546875" style="1" customWidth="1"/>
    <col min="1518" max="1518" width="12.7109375" style="1" bestFit="1" customWidth="1"/>
    <col min="1519" max="1521" width="13.140625" style="1" bestFit="1" customWidth="1"/>
    <col min="1522" max="1522" width="11.42578125" style="1" customWidth="1"/>
    <col min="1523" max="1523" width="13.42578125" style="1" customWidth="1"/>
    <col min="1524" max="1525" width="11.7109375" style="1" bestFit="1" customWidth="1"/>
    <col min="1526" max="1526" width="10.85546875" style="1" bestFit="1" customWidth="1"/>
    <col min="1527" max="1527" width="10" style="1" bestFit="1" customWidth="1"/>
    <col min="1528" max="1528" width="12" style="1" customWidth="1"/>
    <col min="1529" max="1529" width="10.5703125" style="1" bestFit="1" customWidth="1"/>
    <col min="1530" max="1530" width="6.140625" style="1" customWidth="1"/>
    <col min="1531" max="1531" width="7.85546875" style="1" customWidth="1"/>
    <col min="1532" max="1771" width="9.140625" style="1"/>
    <col min="1772" max="1772" width="5.85546875" style="1" customWidth="1"/>
    <col min="1773" max="1773" width="6.85546875" style="1" customWidth="1"/>
    <col min="1774" max="1774" width="12.7109375" style="1" bestFit="1" customWidth="1"/>
    <col min="1775" max="1777" width="13.140625" style="1" bestFit="1" customWidth="1"/>
    <col min="1778" max="1778" width="11.42578125" style="1" customWidth="1"/>
    <col min="1779" max="1779" width="13.42578125" style="1" customWidth="1"/>
    <col min="1780" max="1781" width="11.7109375" style="1" bestFit="1" customWidth="1"/>
    <col min="1782" max="1782" width="10.85546875" style="1" bestFit="1" customWidth="1"/>
    <col min="1783" max="1783" width="10" style="1" bestFit="1" customWidth="1"/>
    <col min="1784" max="1784" width="12" style="1" customWidth="1"/>
    <col min="1785" max="1785" width="10.5703125" style="1" bestFit="1" customWidth="1"/>
    <col min="1786" max="1786" width="6.140625" style="1" customWidth="1"/>
    <col min="1787" max="1787" width="7.85546875" style="1" customWidth="1"/>
    <col min="1788" max="2027" width="9.140625" style="1"/>
    <col min="2028" max="2028" width="5.85546875" style="1" customWidth="1"/>
    <col min="2029" max="2029" width="6.85546875" style="1" customWidth="1"/>
    <col min="2030" max="2030" width="12.7109375" style="1" bestFit="1" customWidth="1"/>
    <col min="2031" max="2033" width="13.140625" style="1" bestFit="1" customWidth="1"/>
    <col min="2034" max="2034" width="11.42578125" style="1" customWidth="1"/>
    <col min="2035" max="2035" width="13.42578125" style="1" customWidth="1"/>
    <col min="2036" max="2037" width="11.7109375" style="1" bestFit="1" customWidth="1"/>
    <col min="2038" max="2038" width="10.85546875" style="1" bestFit="1" customWidth="1"/>
    <col min="2039" max="2039" width="10" style="1" bestFit="1" customWidth="1"/>
    <col min="2040" max="2040" width="12" style="1" customWidth="1"/>
    <col min="2041" max="2041" width="10.5703125" style="1" bestFit="1" customWidth="1"/>
    <col min="2042" max="2042" width="6.140625" style="1" customWidth="1"/>
    <col min="2043" max="2043" width="7.85546875" style="1" customWidth="1"/>
    <col min="2044" max="2283" width="9.140625" style="1"/>
    <col min="2284" max="2284" width="5.85546875" style="1" customWidth="1"/>
    <col min="2285" max="2285" width="6.85546875" style="1" customWidth="1"/>
    <col min="2286" max="2286" width="12.7109375" style="1" bestFit="1" customWidth="1"/>
    <col min="2287" max="2289" width="13.140625" style="1" bestFit="1" customWidth="1"/>
    <col min="2290" max="2290" width="11.42578125" style="1" customWidth="1"/>
    <col min="2291" max="2291" width="13.42578125" style="1" customWidth="1"/>
    <col min="2292" max="2293" width="11.7109375" style="1" bestFit="1" customWidth="1"/>
    <col min="2294" max="2294" width="10.85546875" style="1" bestFit="1" customWidth="1"/>
    <col min="2295" max="2295" width="10" style="1" bestFit="1" customWidth="1"/>
    <col min="2296" max="2296" width="12" style="1" customWidth="1"/>
    <col min="2297" max="2297" width="10.5703125" style="1" bestFit="1" customWidth="1"/>
    <col min="2298" max="2298" width="6.140625" style="1" customWidth="1"/>
    <col min="2299" max="2299" width="7.85546875" style="1" customWidth="1"/>
    <col min="2300" max="2539" width="9.140625" style="1"/>
    <col min="2540" max="2540" width="5.85546875" style="1" customWidth="1"/>
    <col min="2541" max="2541" width="6.85546875" style="1" customWidth="1"/>
    <col min="2542" max="2542" width="12.7109375" style="1" bestFit="1" customWidth="1"/>
    <col min="2543" max="2545" width="13.140625" style="1" bestFit="1" customWidth="1"/>
    <col min="2546" max="2546" width="11.42578125" style="1" customWidth="1"/>
    <col min="2547" max="2547" width="13.42578125" style="1" customWidth="1"/>
    <col min="2548" max="2549" width="11.7109375" style="1" bestFit="1" customWidth="1"/>
    <col min="2550" max="2550" width="10.85546875" style="1" bestFit="1" customWidth="1"/>
    <col min="2551" max="2551" width="10" style="1" bestFit="1" customWidth="1"/>
    <col min="2552" max="2552" width="12" style="1" customWidth="1"/>
    <col min="2553" max="2553" width="10.5703125" style="1" bestFit="1" customWidth="1"/>
    <col min="2554" max="2554" width="6.140625" style="1" customWidth="1"/>
    <col min="2555" max="2555" width="7.85546875" style="1" customWidth="1"/>
    <col min="2556" max="2795" width="9.140625" style="1"/>
    <col min="2796" max="2796" width="5.85546875" style="1" customWidth="1"/>
    <col min="2797" max="2797" width="6.85546875" style="1" customWidth="1"/>
    <col min="2798" max="2798" width="12.7109375" style="1" bestFit="1" customWidth="1"/>
    <col min="2799" max="2801" width="13.140625" style="1" bestFit="1" customWidth="1"/>
    <col min="2802" max="2802" width="11.42578125" style="1" customWidth="1"/>
    <col min="2803" max="2803" width="13.42578125" style="1" customWidth="1"/>
    <col min="2804" max="2805" width="11.7109375" style="1" bestFit="1" customWidth="1"/>
    <col min="2806" max="2806" width="10.85546875" style="1" bestFit="1" customWidth="1"/>
    <col min="2807" max="2807" width="10" style="1" bestFit="1" customWidth="1"/>
    <col min="2808" max="2808" width="12" style="1" customWidth="1"/>
    <col min="2809" max="2809" width="10.5703125" style="1" bestFit="1" customWidth="1"/>
    <col min="2810" max="2810" width="6.140625" style="1" customWidth="1"/>
    <col min="2811" max="2811" width="7.85546875" style="1" customWidth="1"/>
    <col min="2812" max="3051" width="9.140625" style="1"/>
    <col min="3052" max="3052" width="5.85546875" style="1" customWidth="1"/>
    <col min="3053" max="3053" width="6.85546875" style="1" customWidth="1"/>
    <col min="3054" max="3054" width="12.7109375" style="1" bestFit="1" customWidth="1"/>
    <col min="3055" max="3057" width="13.140625" style="1" bestFit="1" customWidth="1"/>
    <col min="3058" max="3058" width="11.42578125" style="1" customWidth="1"/>
    <col min="3059" max="3059" width="13.42578125" style="1" customWidth="1"/>
    <col min="3060" max="3061" width="11.7109375" style="1" bestFit="1" customWidth="1"/>
    <col min="3062" max="3062" width="10.85546875" style="1" bestFit="1" customWidth="1"/>
    <col min="3063" max="3063" width="10" style="1" bestFit="1" customWidth="1"/>
    <col min="3064" max="3064" width="12" style="1" customWidth="1"/>
    <col min="3065" max="3065" width="10.5703125" style="1" bestFit="1" customWidth="1"/>
    <col min="3066" max="3066" width="6.140625" style="1" customWidth="1"/>
    <col min="3067" max="3067" width="7.85546875" style="1" customWidth="1"/>
    <col min="3068" max="3307" width="9.140625" style="1"/>
    <col min="3308" max="3308" width="5.85546875" style="1" customWidth="1"/>
    <col min="3309" max="3309" width="6.85546875" style="1" customWidth="1"/>
    <col min="3310" max="3310" width="12.7109375" style="1" bestFit="1" customWidth="1"/>
    <col min="3311" max="3313" width="13.140625" style="1" bestFit="1" customWidth="1"/>
    <col min="3314" max="3314" width="11.42578125" style="1" customWidth="1"/>
    <col min="3315" max="3315" width="13.42578125" style="1" customWidth="1"/>
    <col min="3316" max="3317" width="11.7109375" style="1" bestFit="1" customWidth="1"/>
    <col min="3318" max="3318" width="10.85546875" style="1" bestFit="1" customWidth="1"/>
    <col min="3319" max="3319" width="10" style="1" bestFit="1" customWidth="1"/>
    <col min="3320" max="3320" width="12" style="1" customWidth="1"/>
    <col min="3321" max="3321" width="10.5703125" style="1" bestFit="1" customWidth="1"/>
    <col min="3322" max="3322" width="6.140625" style="1" customWidth="1"/>
    <col min="3323" max="3323" width="7.85546875" style="1" customWidth="1"/>
    <col min="3324" max="3563" width="9.140625" style="1"/>
    <col min="3564" max="3564" width="5.85546875" style="1" customWidth="1"/>
    <col min="3565" max="3565" width="6.85546875" style="1" customWidth="1"/>
    <col min="3566" max="3566" width="12.7109375" style="1" bestFit="1" customWidth="1"/>
    <col min="3567" max="3569" width="13.140625" style="1" bestFit="1" customWidth="1"/>
    <col min="3570" max="3570" width="11.42578125" style="1" customWidth="1"/>
    <col min="3571" max="3571" width="13.42578125" style="1" customWidth="1"/>
    <col min="3572" max="3573" width="11.7109375" style="1" bestFit="1" customWidth="1"/>
    <col min="3574" max="3574" width="10.85546875" style="1" bestFit="1" customWidth="1"/>
    <col min="3575" max="3575" width="10" style="1" bestFit="1" customWidth="1"/>
    <col min="3576" max="3576" width="12" style="1" customWidth="1"/>
    <col min="3577" max="3577" width="10.5703125" style="1" bestFit="1" customWidth="1"/>
    <col min="3578" max="3578" width="6.140625" style="1" customWidth="1"/>
    <col min="3579" max="3579" width="7.85546875" style="1" customWidth="1"/>
    <col min="3580" max="3819" width="9.140625" style="1"/>
    <col min="3820" max="3820" width="5.85546875" style="1" customWidth="1"/>
    <col min="3821" max="3821" width="6.85546875" style="1" customWidth="1"/>
    <col min="3822" max="3822" width="12.7109375" style="1" bestFit="1" customWidth="1"/>
    <col min="3823" max="3825" width="13.140625" style="1" bestFit="1" customWidth="1"/>
    <col min="3826" max="3826" width="11.42578125" style="1" customWidth="1"/>
    <col min="3827" max="3827" width="13.42578125" style="1" customWidth="1"/>
    <col min="3828" max="3829" width="11.7109375" style="1" bestFit="1" customWidth="1"/>
    <col min="3830" max="3830" width="10.85546875" style="1" bestFit="1" customWidth="1"/>
    <col min="3831" max="3831" width="10" style="1" bestFit="1" customWidth="1"/>
    <col min="3832" max="3832" width="12" style="1" customWidth="1"/>
    <col min="3833" max="3833" width="10.5703125" style="1" bestFit="1" customWidth="1"/>
    <col min="3834" max="3834" width="6.140625" style="1" customWidth="1"/>
    <col min="3835" max="3835" width="7.85546875" style="1" customWidth="1"/>
    <col min="3836" max="4075" width="9.140625" style="1"/>
    <col min="4076" max="4076" width="5.85546875" style="1" customWidth="1"/>
    <col min="4077" max="4077" width="6.85546875" style="1" customWidth="1"/>
    <col min="4078" max="4078" width="12.7109375" style="1" bestFit="1" customWidth="1"/>
    <col min="4079" max="4081" width="13.140625" style="1" bestFit="1" customWidth="1"/>
    <col min="4082" max="4082" width="11.42578125" style="1" customWidth="1"/>
    <col min="4083" max="4083" width="13.42578125" style="1" customWidth="1"/>
    <col min="4084" max="4085" width="11.7109375" style="1" bestFit="1" customWidth="1"/>
    <col min="4086" max="4086" width="10.85546875" style="1" bestFit="1" customWidth="1"/>
    <col min="4087" max="4087" width="10" style="1" bestFit="1" customWidth="1"/>
    <col min="4088" max="4088" width="12" style="1" customWidth="1"/>
    <col min="4089" max="4089" width="10.5703125" style="1" bestFit="1" customWidth="1"/>
    <col min="4090" max="4090" width="6.140625" style="1" customWidth="1"/>
    <col min="4091" max="4091" width="7.85546875" style="1" customWidth="1"/>
    <col min="4092" max="4331" width="9.140625" style="1"/>
    <col min="4332" max="4332" width="5.85546875" style="1" customWidth="1"/>
    <col min="4333" max="4333" width="6.85546875" style="1" customWidth="1"/>
    <col min="4334" max="4334" width="12.7109375" style="1" bestFit="1" customWidth="1"/>
    <col min="4335" max="4337" width="13.140625" style="1" bestFit="1" customWidth="1"/>
    <col min="4338" max="4338" width="11.42578125" style="1" customWidth="1"/>
    <col min="4339" max="4339" width="13.42578125" style="1" customWidth="1"/>
    <col min="4340" max="4341" width="11.7109375" style="1" bestFit="1" customWidth="1"/>
    <col min="4342" max="4342" width="10.85546875" style="1" bestFit="1" customWidth="1"/>
    <col min="4343" max="4343" width="10" style="1" bestFit="1" customWidth="1"/>
    <col min="4344" max="4344" width="12" style="1" customWidth="1"/>
    <col min="4345" max="4345" width="10.5703125" style="1" bestFit="1" customWidth="1"/>
    <col min="4346" max="4346" width="6.140625" style="1" customWidth="1"/>
    <col min="4347" max="4347" width="7.85546875" style="1" customWidth="1"/>
    <col min="4348" max="4587" width="9.140625" style="1"/>
    <col min="4588" max="4588" width="5.85546875" style="1" customWidth="1"/>
    <col min="4589" max="4589" width="6.85546875" style="1" customWidth="1"/>
    <col min="4590" max="4590" width="12.7109375" style="1" bestFit="1" customWidth="1"/>
    <col min="4591" max="4593" width="13.140625" style="1" bestFit="1" customWidth="1"/>
    <col min="4594" max="4594" width="11.42578125" style="1" customWidth="1"/>
    <col min="4595" max="4595" width="13.42578125" style="1" customWidth="1"/>
    <col min="4596" max="4597" width="11.7109375" style="1" bestFit="1" customWidth="1"/>
    <col min="4598" max="4598" width="10.85546875" style="1" bestFit="1" customWidth="1"/>
    <col min="4599" max="4599" width="10" style="1" bestFit="1" customWidth="1"/>
    <col min="4600" max="4600" width="12" style="1" customWidth="1"/>
    <col min="4601" max="4601" width="10.5703125" style="1" bestFit="1" customWidth="1"/>
    <col min="4602" max="4602" width="6.140625" style="1" customWidth="1"/>
    <col min="4603" max="4603" width="7.85546875" style="1" customWidth="1"/>
    <col min="4604" max="4843" width="9.140625" style="1"/>
    <col min="4844" max="4844" width="5.85546875" style="1" customWidth="1"/>
    <col min="4845" max="4845" width="6.85546875" style="1" customWidth="1"/>
    <col min="4846" max="4846" width="12.7109375" style="1" bestFit="1" customWidth="1"/>
    <col min="4847" max="4849" width="13.140625" style="1" bestFit="1" customWidth="1"/>
    <col min="4850" max="4850" width="11.42578125" style="1" customWidth="1"/>
    <col min="4851" max="4851" width="13.42578125" style="1" customWidth="1"/>
    <col min="4852" max="4853" width="11.7109375" style="1" bestFit="1" customWidth="1"/>
    <col min="4854" max="4854" width="10.85546875" style="1" bestFit="1" customWidth="1"/>
    <col min="4855" max="4855" width="10" style="1" bestFit="1" customWidth="1"/>
    <col min="4856" max="4856" width="12" style="1" customWidth="1"/>
    <col min="4857" max="4857" width="10.5703125" style="1" bestFit="1" customWidth="1"/>
    <col min="4858" max="4858" width="6.140625" style="1" customWidth="1"/>
    <col min="4859" max="4859" width="7.85546875" style="1" customWidth="1"/>
    <col min="4860" max="5099" width="9.140625" style="1"/>
    <col min="5100" max="5100" width="5.85546875" style="1" customWidth="1"/>
    <col min="5101" max="5101" width="6.85546875" style="1" customWidth="1"/>
    <col min="5102" max="5102" width="12.7109375" style="1" bestFit="1" customWidth="1"/>
    <col min="5103" max="5105" width="13.140625" style="1" bestFit="1" customWidth="1"/>
    <col min="5106" max="5106" width="11.42578125" style="1" customWidth="1"/>
    <col min="5107" max="5107" width="13.42578125" style="1" customWidth="1"/>
    <col min="5108" max="5109" width="11.7109375" style="1" bestFit="1" customWidth="1"/>
    <col min="5110" max="5110" width="10.85546875" style="1" bestFit="1" customWidth="1"/>
    <col min="5111" max="5111" width="10" style="1" bestFit="1" customWidth="1"/>
    <col min="5112" max="5112" width="12" style="1" customWidth="1"/>
    <col min="5113" max="5113" width="10.5703125" style="1" bestFit="1" customWidth="1"/>
    <col min="5114" max="5114" width="6.140625" style="1" customWidth="1"/>
    <col min="5115" max="5115" width="7.85546875" style="1" customWidth="1"/>
    <col min="5116" max="5355" width="9.140625" style="1"/>
    <col min="5356" max="5356" width="5.85546875" style="1" customWidth="1"/>
    <col min="5357" max="5357" width="6.85546875" style="1" customWidth="1"/>
    <col min="5358" max="5358" width="12.7109375" style="1" bestFit="1" customWidth="1"/>
    <col min="5359" max="5361" width="13.140625" style="1" bestFit="1" customWidth="1"/>
    <col min="5362" max="5362" width="11.42578125" style="1" customWidth="1"/>
    <col min="5363" max="5363" width="13.42578125" style="1" customWidth="1"/>
    <col min="5364" max="5365" width="11.7109375" style="1" bestFit="1" customWidth="1"/>
    <col min="5366" max="5366" width="10.85546875" style="1" bestFit="1" customWidth="1"/>
    <col min="5367" max="5367" width="10" style="1" bestFit="1" customWidth="1"/>
    <col min="5368" max="5368" width="12" style="1" customWidth="1"/>
    <col min="5369" max="5369" width="10.5703125" style="1" bestFit="1" customWidth="1"/>
    <col min="5370" max="5370" width="6.140625" style="1" customWidth="1"/>
    <col min="5371" max="5371" width="7.85546875" style="1" customWidth="1"/>
    <col min="5372" max="5611" width="9.140625" style="1"/>
    <col min="5612" max="5612" width="5.85546875" style="1" customWidth="1"/>
    <col min="5613" max="5613" width="6.85546875" style="1" customWidth="1"/>
    <col min="5614" max="5614" width="12.7109375" style="1" bestFit="1" customWidth="1"/>
    <col min="5615" max="5617" width="13.140625" style="1" bestFit="1" customWidth="1"/>
    <col min="5618" max="5618" width="11.42578125" style="1" customWidth="1"/>
    <col min="5619" max="5619" width="13.42578125" style="1" customWidth="1"/>
    <col min="5620" max="5621" width="11.7109375" style="1" bestFit="1" customWidth="1"/>
    <col min="5622" max="5622" width="10.85546875" style="1" bestFit="1" customWidth="1"/>
    <col min="5623" max="5623" width="10" style="1" bestFit="1" customWidth="1"/>
    <col min="5624" max="5624" width="12" style="1" customWidth="1"/>
    <col min="5625" max="5625" width="10.5703125" style="1" bestFit="1" customWidth="1"/>
    <col min="5626" max="5626" width="6.140625" style="1" customWidth="1"/>
    <col min="5627" max="5627" width="7.85546875" style="1" customWidth="1"/>
    <col min="5628" max="5867" width="9.140625" style="1"/>
    <col min="5868" max="5868" width="5.85546875" style="1" customWidth="1"/>
    <col min="5869" max="5869" width="6.85546875" style="1" customWidth="1"/>
    <col min="5870" max="5870" width="12.7109375" style="1" bestFit="1" customWidth="1"/>
    <col min="5871" max="5873" width="13.140625" style="1" bestFit="1" customWidth="1"/>
    <col min="5874" max="5874" width="11.42578125" style="1" customWidth="1"/>
    <col min="5875" max="5875" width="13.42578125" style="1" customWidth="1"/>
    <col min="5876" max="5877" width="11.7109375" style="1" bestFit="1" customWidth="1"/>
    <col min="5878" max="5878" width="10.85546875" style="1" bestFit="1" customWidth="1"/>
    <col min="5879" max="5879" width="10" style="1" bestFit="1" customWidth="1"/>
    <col min="5880" max="5880" width="12" style="1" customWidth="1"/>
    <col min="5881" max="5881" width="10.5703125" style="1" bestFit="1" customWidth="1"/>
    <col min="5882" max="5882" width="6.140625" style="1" customWidth="1"/>
    <col min="5883" max="5883" width="7.85546875" style="1" customWidth="1"/>
    <col min="5884" max="6123" width="9.140625" style="1"/>
    <col min="6124" max="6124" width="5.85546875" style="1" customWidth="1"/>
    <col min="6125" max="6125" width="6.85546875" style="1" customWidth="1"/>
    <col min="6126" max="6126" width="12.7109375" style="1" bestFit="1" customWidth="1"/>
    <col min="6127" max="6129" width="13.140625" style="1" bestFit="1" customWidth="1"/>
    <col min="6130" max="6130" width="11.42578125" style="1" customWidth="1"/>
    <col min="6131" max="6131" width="13.42578125" style="1" customWidth="1"/>
    <col min="6132" max="6133" width="11.7109375" style="1" bestFit="1" customWidth="1"/>
    <col min="6134" max="6134" width="10.85546875" style="1" bestFit="1" customWidth="1"/>
    <col min="6135" max="6135" width="10" style="1" bestFit="1" customWidth="1"/>
    <col min="6136" max="6136" width="12" style="1" customWidth="1"/>
    <col min="6137" max="6137" width="10.5703125" style="1" bestFit="1" customWidth="1"/>
    <col min="6138" max="6138" width="6.140625" style="1" customWidth="1"/>
    <col min="6139" max="6139" width="7.85546875" style="1" customWidth="1"/>
    <col min="6140" max="6379" width="9.140625" style="1"/>
    <col min="6380" max="6380" width="5.85546875" style="1" customWidth="1"/>
    <col min="6381" max="6381" width="6.85546875" style="1" customWidth="1"/>
    <col min="6382" max="6382" width="12.7109375" style="1" bestFit="1" customWidth="1"/>
    <col min="6383" max="6385" width="13.140625" style="1" bestFit="1" customWidth="1"/>
    <col min="6386" max="6386" width="11.42578125" style="1" customWidth="1"/>
    <col min="6387" max="6387" width="13.42578125" style="1" customWidth="1"/>
    <col min="6388" max="6389" width="11.7109375" style="1" bestFit="1" customWidth="1"/>
    <col min="6390" max="6390" width="10.85546875" style="1" bestFit="1" customWidth="1"/>
    <col min="6391" max="6391" width="10" style="1" bestFit="1" customWidth="1"/>
    <col min="6392" max="6392" width="12" style="1" customWidth="1"/>
    <col min="6393" max="6393" width="10.5703125" style="1" bestFit="1" customWidth="1"/>
    <col min="6394" max="6394" width="6.140625" style="1" customWidth="1"/>
    <col min="6395" max="6395" width="7.85546875" style="1" customWidth="1"/>
    <col min="6396" max="6635" width="9.140625" style="1"/>
    <col min="6636" max="6636" width="5.85546875" style="1" customWidth="1"/>
    <col min="6637" max="6637" width="6.85546875" style="1" customWidth="1"/>
    <col min="6638" max="6638" width="12.7109375" style="1" bestFit="1" customWidth="1"/>
    <col min="6639" max="6641" width="13.140625" style="1" bestFit="1" customWidth="1"/>
    <col min="6642" max="6642" width="11.42578125" style="1" customWidth="1"/>
    <col min="6643" max="6643" width="13.42578125" style="1" customWidth="1"/>
    <col min="6644" max="6645" width="11.7109375" style="1" bestFit="1" customWidth="1"/>
    <col min="6646" max="6646" width="10.85546875" style="1" bestFit="1" customWidth="1"/>
    <col min="6647" max="6647" width="10" style="1" bestFit="1" customWidth="1"/>
    <col min="6648" max="6648" width="12" style="1" customWidth="1"/>
    <col min="6649" max="6649" width="10.5703125" style="1" bestFit="1" customWidth="1"/>
    <col min="6650" max="6650" width="6.140625" style="1" customWidth="1"/>
    <col min="6651" max="6651" width="7.85546875" style="1" customWidth="1"/>
    <col min="6652" max="6891" width="9.140625" style="1"/>
    <col min="6892" max="6892" width="5.85546875" style="1" customWidth="1"/>
    <col min="6893" max="6893" width="6.85546875" style="1" customWidth="1"/>
    <col min="6894" max="6894" width="12.7109375" style="1" bestFit="1" customWidth="1"/>
    <col min="6895" max="6897" width="13.140625" style="1" bestFit="1" customWidth="1"/>
    <col min="6898" max="6898" width="11.42578125" style="1" customWidth="1"/>
    <col min="6899" max="6899" width="13.42578125" style="1" customWidth="1"/>
    <col min="6900" max="6901" width="11.7109375" style="1" bestFit="1" customWidth="1"/>
    <col min="6902" max="6902" width="10.85546875" style="1" bestFit="1" customWidth="1"/>
    <col min="6903" max="6903" width="10" style="1" bestFit="1" customWidth="1"/>
    <col min="6904" max="6904" width="12" style="1" customWidth="1"/>
    <col min="6905" max="6905" width="10.5703125" style="1" bestFit="1" customWidth="1"/>
    <col min="6906" max="6906" width="6.140625" style="1" customWidth="1"/>
    <col min="6907" max="6907" width="7.85546875" style="1" customWidth="1"/>
    <col min="6908" max="7147" width="9.140625" style="1"/>
    <col min="7148" max="7148" width="5.85546875" style="1" customWidth="1"/>
    <col min="7149" max="7149" width="6.85546875" style="1" customWidth="1"/>
    <col min="7150" max="7150" width="12.7109375" style="1" bestFit="1" customWidth="1"/>
    <col min="7151" max="7153" width="13.140625" style="1" bestFit="1" customWidth="1"/>
    <col min="7154" max="7154" width="11.42578125" style="1" customWidth="1"/>
    <col min="7155" max="7155" width="13.42578125" style="1" customWidth="1"/>
    <col min="7156" max="7157" width="11.7109375" style="1" bestFit="1" customWidth="1"/>
    <col min="7158" max="7158" width="10.85546875" style="1" bestFit="1" customWidth="1"/>
    <col min="7159" max="7159" width="10" style="1" bestFit="1" customWidth="1"/>
    <col min="7160" max="7160" width="12" style="1" customWidth="1"/>
    <col min="7161" max="7161" width="10.5703125" style="1" bestFit="1" customWidth="1"/>
    <col min="7162" max="7162" width="6.140625" style="1" customWidth="1"/>
    <col min="7163" max="7163" width="7.85546875" style="1" customWidth="1"/>
    <col min="7164" max="7403" width="9.140625" style="1"/>
    <col min="7404" max="7404" width="5.85546875" style="1" customWidth="1"/>
    <col min="7405" max="7405" width="6.85546875" style="1" customWidth="1"/>
    <col min="7406" max="7406" width="12.7109375" style="1" bestFit="1" customWidth="1"/>
    <col min="7407" max="7409" width="13.140625" style="1" bestFit="1" customWidth="1"/>
    <col min="7410" max="7410" width="11.42578125" style="1" customWidth="1"/>
    <col min="7411" max="7411" width="13.42578125" style="1" customWidth="1"/>
    <col min="7412" max="7413" width="11.7109375" style="1" bestFit="1" customWidth="1"/>
    <col min="7414" max="7414" width="10.85546875" style="1" bestFit="1" customWidth="1"/>
    <col min="7415" max="7415" width="10" style="1" bestFit="1" customWidth="1"/>
    <col min="7416" max="7416" width="12" style="1" customWidth="1"/>
    <col min="7417" max="7417" width="10.5703125" style="1" bestFit="1" customWidth="1"/>
    <col min="7418" max="7418" width="6.140625" style="1" customWidth="1"/>
    <col min="7419" max="7419" width="7.85546875" style="1" customWidth="1"/>
    <col min="7420" max="7659" width="9.140625" style="1"/>
    <col min="7660" max="7660" width="5.85546875" style="1" customWidth="1"/>
    <col min="7661" max="7661" width="6.85546875" style="1" customWidth="1"/>
    <col min="7662" max="7662" width="12.7109375" style="1" bestFit="1" customWidth="1"/>
    <col min="7663" max="7665" width="13.140625" style="1" bestFit="1" customWidth="1"/>
    <col min="7666" max="7666" width="11.42578125" style="1" customWidth="1"/>
    <col min="7667" max="7667" width="13.42578125" style="1" customWidth="1"/>
    <col min="7668" max="7669" width="11.7109375" style="1" bestFit="1" customWidth="1"/>
    <col min="7670" max="7670" width="10.85546875" style="1" bestFit="1" customWidth="1"/>
    <col min="7671" max="7671" width="10" style="1" bestFit="1" customWidth="1"/>
    <col min="7672" max="7672" width="12" style="1" customWidth="1"/>
    <col min="7673" max="7673" width="10.5703125" style="1" bestFit="1" customWidth="1"/>
    <col min="7674" max="7674" width="6.140625" style="1" customWidth="1"/>
    <col min="7675" max="7675" width="7.85546875" style="1" customWidth="1"/>
    <col min="7676" max="7915" width="9.140625" style="1"/>
    <col min="7916" max="7916" width="5.85546875" style="1" customWidth="1"/>
    <col min="7917" max="7917" width="6.85546875" style="1" customWidth="1"/>
    <col min="7918" max="7918" width="12.7109375" style="1" bestFit="1" customWidth="1"/>
    <col min="7919" max="7921" width="13.140625" style="1" bestFit="1" customWidth="1"/>
    <col min="7922" max="7922" width="11.42578125" style="1" customWidth="1"/>
    <col min="7923" max="7923" width="13.42578125" style="1" customWidth="1"/>
    <col min="7924" max="7925" width="11.7109375" style="1" bestFit="1" customWidth="1"/>
    <col min="7926" max="7926" width="10.85546875" style="1" bestFit="1" customWidth="1"/>
    <col min="7927" max="7927" width="10" style="1" bestFit="1" customWidth="1"/>
    <col min="7928" max="7928" width="12" style="1" customWidth="1"/>
    <col min="7929" max="7929" width="10.5703125" style="1" bestFit="1" customWidth="1"/>
    <col min="7930" max="7930" width="6.140625" style="1" customWidth="1"/>
    <col min="7931" max="7931" width="7.85546875" style="1" customWidth="1"/>
    <col min="7932" max="8171" width="9.140625" style="1"/>
    <col min="8172" max="8172" width="5.85546875" style="1" customWidth="1"/>
    <col min="8173" max="8173" width="6.85546875" style="1" customWidth="1"/>
    <col min="8174" max="8174" width="12.7109375" style="1" bestFit="1" customWidth="1"/>
    <col min="8175" max="8177" width="13.140625" style="1" bestFit="1" customWidth="1"/>
    <col min="8178" max="8178" width="11.42578125" style="1" customWidth="1"/>
    <col min="8179" max="8179" width="13.42578125" style="1" customWidth="1"/>
    <col min="8180" max="8181" width="11.7109375" style="1" bestFit="1" customWidth="1"/>
    <col min="8182" max="8182" width="10.85546875" style="1" bestFit="1" customWidth="1"/>
    <col min="8183" max="8183" width="10" style="1" bestFit="1" customWidth="1"/>
    <col min="8184" max="8184" width="12" style="1" customWidth="1"/>
    <col min="8185" max="8185" width="10.5703125" style="1" bestFit="1" customWidth="1"/>
    <col min="8186" max="8186" width="6.140625" style="1" customWidth="1"/>
    <col min="8187" max="8187" width="7.85546875" style="1" customWidth="1"/>
    <col min="8188" max="8427" width="9.140625" style="1"/>
    <col min="8428" max="8428" width="5.85546875" style="1" customWidth="1"/>
    <col min="8429" max="8429" width="6.85546875" style="1" customWidth="1"/>
    <col min="8430" max="8430" width="12.7109375" style="1" bestFit="1" customWidth="1"/>
    <col min="8431" max="8433" width="13.140625" style="1" bestFit="1" customWidth="1"/>
    <col min="8434" max="8434" width="11.42578125" style="1" customWidth="1"/>
    <col min="8435" max="8435" width="13.42578125" style="1" customWidth="1"/>
    <col min="8436" max="8437" width="11.7109375" style="1" bestFit="1" customWidth="1"/>
    <col min="8438" max="8438" width="10.85546875" style="1" bestFit="1" customWidth="1"/>
    <col min="8439" max="8439" width="10" style="1" bestFit="1" customWidth="1"/>
    <col min="8440" max="8440" width="12" style="1" customWidth="1"/>
    <col min="8441" max="8441" width="10.5703125" style="1" bestFit="1" customWidth="1"/>
    <col min="8442" max="8442" width="6.140625" style="1" customWidth="1"/>
    <col min="8443" max="8443" width="7.85546875" style="1" customWidth="1"/>
    <col min="8444" max="8683" width="9.140625" style="1"/>
    <col min="8684" max="8684" width="5.85546875" style="1" customWidth="1"/>
    <col min="8685" max="8685" width="6.85546875" style="1" customWidth="1"/>
    <col min="8686" max="8686" width="12.7109375" style="1" bestFit="1" customWidth="1"/>
    <col min="8687" max="8689" width="13.140625" style="1" bestFit="1" customWidth="1"/>
    <col min="8690" max="8690" width="11.42578125" style="1" customWidth="1"/>
    <col min="8691" max="8691" width="13.42578125" style="1" customWidth="1"/>
    <col min="8692" max="8693" width="11.7109375" style="1" bestFit="1" customWidth="1"/>
    <col min="8694" max="8694" width="10.85546875" style="1" bestFit="1" customWidth="1"/>
    <col min="8695" max="8695" width="10" style="1" bestFit="1" customWidth="1"/>
    <col min="8696" max="8696" width="12" style="1" customWidth="1"/>
    <col min="8697" max="8697" width="10.5703125" style="1" bestFit="1" customWidth="1"/>
    <col min="8698" max="8698" width="6.140625" style="1" customWidth="1"/>
    <col min="8699" max="8699" width="7.85546875" style="1" customWidth="1"/>
    <col min="8700" max="8939" width="9.140625" style="1"/>
    <col min="8940" max="8940" width="5.85546875" style="1" customWidth="1"/>
    <col min="8941" max="8941" width="6.85546875" style="1" customWidth="1"/>
    <col min="8942" max="8942" width="12.7109375" style="1" bestFit="1" customWidth="1"/>
    <col min="8943" max="8945" width="13.140625" style="1" bestFit="1" customWidth="1"/>
    <col min="8946" max="8946" width="11.42578125" style="1" customWidth="1"/>
    <col min="8947" max="8947" width="13.42578125" style="1" customWidth="1"/>
    <col min="8948" max="8949" width="11.7109375" style="1" bestFit="1" customWidth="1"/>
    <col min="8950" max="8950" width="10.85546875" style="1" bestFit="1" customWidth="1"/>
    <col min="8951" max="8951" width="10" style="1" bestFit="1" customWidth="1"/>
    <col min="8952" max="8952" width="12" style="1" customWidth="1"/>
    <col min="8953" max="8953" width="10.5703125" style="1" bestFit="1" customWidth="1"/>
    <col min="8954" max="8954" width="6.140625" style="1" customWidth="1"/>
    <col min="8955" max="8955" width="7.85546875" style="1" customWidth="1"/>
    <col min="8956" max="9195" width="9.140625" style="1"/>
    <col min="9196" max="9196" width="5.85546875" style="1" customWidth="1"/>
    <col min="9197" max="9197" width="6.85546875" style="1" customWidth="1"/>
    <col min="9198" max="9198" width="12.7109375" style="1" bestFit="1" customWidth="1"/>
    <col min="9199" max="9201" width="13.140625" style="1" bestFit="1" customWidth="1"/>
    <col min="9202" max="9202" width="11.42578125" style="1" customWidth="1"/>
    <col min="9203" max="9203" width="13.42578125" style="1" customWidth="1"/>
    <col min="9204" max="9205" width="11.7109375" style="1" bestFit="1" customWidth="1"/>
    <col min="9206" max="9206" width="10.85546875" style="1" bestFit="1" customWidth="1"/>
    <col min="9207" max="9207" width="10" style="1" bestFit="1" customWidth="1"/>
    <col min="9208" max="9208" width="12" style="1" customWidth="1"/>
    <col min="9209" max="9209" width="10.5703125" style="1" bestFit="1" customWidth="1"/>
    <col min="9210" max="9210" width="6.140625" style="1" customWidth="1"/>
    <col min="9211" max="9211" width="7.85546875" style="1" customWidth="1"/>
    <col min="9212" max="9451" width="9.140625" style="1"/>
    <col min="9452" max="9452" width="5.85546875" style="1" customWidth="1"/>
    <col min="9453" max="9453" width="6.85546875" style="1" customWidth="1"/>
    <col min="9454" max="9454" width="12.7109375" style="1" bestFit="1" customWidth="1"/>
    <col min="9455" max="9457" width="13.140625" style="1" bestFit="1" customWidth="1"/>
    <col min="9458" max="9458" width="11.42578125" style="1" customWidth="1"/>
    <col min="9459" max="9459" width="13.42578125" style="1" customWidth="1"/>
    <col min="9460" max="9461" width="11.7109375" style="1" bestFit="1" customWidth="1"/>
    <col min="9462" max="9462" width="10.85546875" style="1" bestFit="1" customWidth="1"/>
    <col min="9463" max="9463" width="10" style="1" bestFit="1" customWidth="1"/>
    <col min="9464" max="9464" width="12" style="1" customWidth="1"/>
    <col min="9465" max="9465" width="10.5703125" style="1" bestFit="1" customWidth="1"/>
    <col min="9466" max="9466" width="6.140625" style="1" customWidth="1"/>
    <col min="9467" max="9467" width="7.85546875" style="1" customWidth="1"/>
    <col min="9468" max="9707" width="9.140625" style="1"/>
    <col min="9708" max="9708" width="5.85546875" style="1" customWidth="1"/>
    <col min="9709" max="9709" width="6.85546875" style="1" customWidth="1"/>
    <col min="9710" max="9710" width="12.7109375" style="1" bestFit="1" customWidth="1"/>
    <col min="9711" max="9713" width="13.140625" style="1" bestFit="1" customWidth="1"/>
    <col min="9714" max="9714" width="11.42578125" style="1" customWidth="1"/>
    <col min="9715" max="9715" width="13.42578125" style="1" customWidth="1"/>
    <col min="9716" max="9717" width="11.7109375" style="1" bestFit="1" customWidth="1"/>
    <col min="9718" max="9718" width="10.85546875" style="1" bestFit="1" customWidth="1"/>
    <col min="9719" max="9719" width="10" style="1" bestFit="1" customWidth="1"/>
    <col min="9720" max="9720" width="12" style="1" customWidth="1"/>
    <col min="9721" max="9721" width="10.5703125" style="1" bestFit="1" customWidth="1"/>
    <col min="9722" max="9722" width="6.140625" style="1" customWidth="1"/>
    <col min="9723" max="9723" width="7.85546875" style="1" customWidth="1"/>
    <col min="9724" max="9963" width="9.140625" style="1"/>
    <col min="9964" max="9964" width="5.85546875" style="1" customWidth="1"/>
    <col min="9965" max="9965" width="6.85546875" style="1" customWidth="1"/>
    <col min="9966" max="9966" width="12.7109375" style="1" bestFit="1" customWidth="1"/>
    <col min="9967" max="9969" width="13.140625" style="1" bestFit="1" customWidth="1"/>
    <col min="9970" max="9970" width="11.42578125" style="1" customWidth="1"/>
    <col min="9971" max="9971" width="13.42578125" style="1" customWidth="1"/>
    <col min="9972" max="9973" width="11.7109375" style="1" bestFit="1" customWidth="1"/>
    <col min="9974" max="9974" width="10.85546875" style="1" bestFit="1" customWidth="1"/>
    <col min="9975" max="9975" width="10" style="1" bestFit="1" customWidth="1"/>
    <col min="9976" max="9976" width="12" style="1" customWidth="1"/>
    <col min="9977" max="9977" width="10.5703125" style="1" bestFit="1" customWidth="1"/>
    <col min="9978" max="9978" width="6.140625" style="1" customWidth="1"/>
    <col min="9979" max="9979" width="7.85546875" style="1" customWidth="1"/>
    <col min="9980" max="10219" width="9.140625" style="1"/>
    <col min="10220" max="10220" width="5.85546875" style="1" customWidth="1"/>
    <col min="10221" max="10221" width="6.85546875" style="1" customWidth="1"/>
    <col min="10222" max="10222" width="12.7109375" style="1" bestFit="1" customWidth="1"/>
    <col min="10223" max="10225" width="13.140625" style="1" bestFit="1" customWidth="1"/>
    <col min="10226" max="10226" width="11.42578125" style="1" customWidth="1"/>
    <col min="10227" max="10227" width="13.42578125" style="1" customWidth="1"/>
    <col min="10228" max="10229" width="11.7109375" style="1" bestFit="1" customWidth="1"/>
    <col min="10230" max="10230" width="10.85546875" style="1" bestFit="1" customWidth="1"/>
    <col min="10231" max="10231" width="10" style="1" bestFit="1" customWidth="1"/>
    <col min="10232" max="10232" width="12" style="1" customWidth="1"/>
    <col min="10233" max="10233" width="10.5703125" style="1" bestFit="1" customWidth="1"/>
    <col min="10234" max="10234" width="6.140625" style="1" customWidth="1"/>
    <col min="10235" max="10235" width="7.85546875" style="1" customWidth="1"/>
    <col min="10236" max="10475" width="9.140625" style="1"/>
    <col min="10476" max="10476" width="5.85546875" style="1" customWidth="1"/>
    <col min="10477" max="10477" width="6.85546875" style="1" customWidth="1"/>
    <col min="10478" max="10478" width="12.7109375" style="1" bestFit="1" customWidth="1"/>
    <col min="10479" max="10481" width="13.140625" style="1" bestFit="1" customWidth="1"/>
    <col min="10482" max="10482" width="11.42578125" style="1" customWidth="1"/>
    <col min="10483" max="10483" width="13.42578125" style="1" customWidth="1"/>
    <col min="10484" max="10485" width="11.7109375" style="1" bestFit="1" customWidth="1"/>
    <col min="10486" max="10486" width="10.85546875" style="1" bestFit="1" customWidth="1"/>
    <col min="10487" max="10487" width="10" style="1" bestFit="1" customWidth="1"/>
    <col min="10488" max="10488" width="12" style="1" customWidth="1"/>
    <col min="10489" max="10489" width="10.5703125" style="1" bestFit="1" customWidth="1"/>
    <col min="10490" max="10490" width="6.140625" style="1" customWidth="1"/>
    <col min="10491" max="10491" width="7.85546875" style="1" customWidth="1"/>
    <col min="10492" max="10731" width="9.140625" style="1"/>
    <col min="10732" max="10732" width="5.85546875" style="1" customWidth="1"/>
    <col min="10733" max="10733" width="6.85546875" style="1" customWidth="1"/>
    <col min="10734" max="10734" width="12.7109375" style="1" bestFit="1" customWidth="1"/>
    <col min="10735" max="10737" width="13.140625" style="1" bestFit="1" customWidth="1"/>
    <col min="10738" max="10738" width="11.42578125" style="1" customWidth="1"/>
    <col min="10739" max="10739" width="13.42578125" style="1" customWidth="1"/>
    <col min="10740" max="10741" width="11.7109375" style="1" bestFit="1" customWidth="1"/>
    <col min="10742" max="10742" width="10.85546875" style="1" bestFit="1" customWidth="1"/>
    <col min="10743" max="10743" width="10" style="1" bestFit="1" customWidth="1"/>
    <col min="10744" max="10744" width="12" style="1" customWidth="1"/>
    <col min="10745" max="10745" width="10.5703125" style="1" bestFit="1" customWidth="1"/>
    <col min="10746" max="10746" width="6.140625" style="1" customWidth="1"/>
    <col min="10747" max="10747" width="7.85546875" style="1" customWidth="1"/>
    <col min="10748" max="10987" width="9.140625" style="1"/>
    <col min="10988" max="10988" width="5.85546875" style="1" customWidth="1"/>
    <col min="10989" max="10989" width="6.85546875" style="1" customWidth="1"/>
    <col min="10990" max="10990" width="12.7109375" style="1" bestFit="1" customWidth="1"/>
    <col min="10991" max="10993" width="13.140625" style="1" bestFit="1" customWidth="1"/>
    <col min="10994" max="10994" width="11.42578125" style="1" customWidth="1"/>
    <col min="10995" max="10995" width="13.42578125" style="1" customWidth="1"/>
    <col min="10996" max="10997" width="11.7109375" style="1" bestFit="1" customWidth="1"/>
    <col min="10998" max="10998" width="10.85546875" style="1" bestFit="1" customWidth="1"/>
    <col min="10999" max="10999" width="10" style="1" bestFit="1" customWidth="1"/>
    <col min="11000" max="11000" width="12" style="1" customWidth="1"/>
    <col min="11001" max="11001" width="10.5703125" style="1" bestFit="1" customWidth="1"/>
    <col min="11002" max="11002" width="6.140625" style="1" customWidth="1"/>
    <col min="11003" max="11003" width="7.85546875" style="1" customWidth="1"/>
    <col min="11004" max="11243" width="9.140625" style="1"/>
    <col min="11244" max="11244" width="5.85546875" style="1" customWidth="1"/>
    <col min="11245" max="11245" width="6.85546875" style="1" customWidth="1"/>
    <col min="11246" max="11246" width="12.7109375" style="1" bestFit="1" customWidth="1"/>
    <col min="11247" max="11249" width="13.140625" style="1" bestFit="1" customWidth="1"/>
    <col min="11250" max="11250" width="11.42578125" style="1" customWidth="1"/>
    <col min="11251" max="11251" width="13.42578125" style="1" customWidth="1"/>
    <col min="11252" max="11253" width="11.7109375" style="1" bestFit="1" customWidth="1"/>
    <col min="11254" max="11254" width="10.85546875" style="1" bestFit="1" customWidth="1"/>
    <col min="11255" max="11255" width="10" style="1" bestFit="1" customWidth="1"/>
    <col min="11256" max="11256" width="12" style="1" customWidth="1"/>
    <col min="11257" max="11257" width="10.5703125" style="1" bestFit="1" customWidth="1"/>
    <col min="11258" max="11258" width="6.140625" style="1" customWidth="1"/>
    <col min="11259" max="11259" width="7.85546875" style="1" customWidth="1"/>
    <col min="11260" max="11499" width="9.140625" style="1"/>
    <col min="11500" max="11500" width="5.85546875" style="1" customWidth="1"/>
    <col min="11501" max="11501" width="6.85546875" style="1" customWidth="1"/>
    <col min="11502" max="11502" width="12.7109375" style="1" bestFit="1" customWidth="1"/>
    <col min="11503" max="11505" width="13.140625" style="1" bestFit="1" customWidth="1"/>
    <col min="11506" max="11506" width="11.42578125" style="1" customWidth="1"/>
    <col min="11507" max="11507" width="13.42578125" style="1" customWidth="1"/>
    <col min="11508" max="11509" width="11.7109375" style="1" bestFit="1" customWidth="1"/>
    <col min="11510" max="11510" width="10.85546875" style="1" bestFit="1" customWidth="1"/>
    <col min="11511" max="11511" width="10" style="1" bestFit="1" customWidth="1"/>
    <col min="11512" max="11512" width="12" style="1" customWidth="1"/>
    <col min="11513" max="11513" width="10.5703125" style="1" bestFit="1" customWidth="1"/>
    <col min="11514" max="11514" width="6.140625" style="1" customWidth="1"/>
    <col min="11515" max="11515" width="7.85546875" style="1" customWidth="1"/>
    <col min="11516" max="11755" width="9.140625" style="1"/>
    <col min="11756" max="11756" width="5.85546875" style="1" customWidth="1"/>
    <col min="11757" max="11757" width="6.85546875" style="1" customWidth="1"/>
    <col min="11758" max="11758" width="12.7109375" style="1" bestFit="1" customWidth="1"/>
    <col min="11759" max="11761" width="13.140625" style="1" bestFit="1" customWidth="1"/>
    <col min="11762" max="11762" width="11.42578125" style="1" customWidth="1"/>
    <col min="11763" max="11763" width="13.42578125" style="1" customWidth="1"/>
    <col min="11764" max="11765" width="11.7109375" style="1" bestFit="1" customWidth="1"/>
    <col min="11766" max="11766" width="10.85546875" style="1" bestFit="1" customWidth="1"/>
    <col min="11767" max="11767" width="10" style="1" bestFit="1" customWidth="1"/>
    <col min="11768" max="11768" width="12" style="1" customWidth="1"/>
    <col min="11769" max="11769" width="10.5703125" style="1" bestFit="1" customWidth="1"/>
    <col min="11770" max="11770" width="6.140625" style="1" customWidth="1"/>
    <col min="11771" max="11771" width="7.85546875" style="1" customWidth="1"/>
    <col min="11772" max="12011" width="9.140625" style="1"/>
    <col min="12012" max="12012" width="5.85546875" style="1" customWidth="1"/>
    <col min="12013" max="12013" width="6.85546875" style="1" customWidth="1"/>
    <col min="12014" max="12014" width="12.7109375" style="1" bestFit="1" customWidth="1"/>
    <col min="12015" max="12017" width="13.140625" style="1" bestFit="1" customWidth="1"/>
    <col min="12018" max="12018" width="11.42578125" style="1" customWidth="1"/>
    <col min="12019" max="12019" width="13.42578125" style="1" customWidth="1"/>
    <col min="12020" max="12021" width="11.7109375" style="1" bestFit="1" customWidth="1"/>
    <col min="12022" max="12022" width="10.85546875" style="1" bestFit="1" customWidth="1"/>
    <col min="12023" max="12023" width="10" style="1" bestFit="1" customWidth="1"/>
    <col min="12024" max="12024" width="12" style="1" customWidth="1"/>
    <col min="12025" max="12025" width="10.5703125" style="1" bestFit="1" customWidth="1"/>
    <col min="12026" max="12026" width="6.140625" style="1" customWidth="1"/>
    <col min="12027" max="12027" width="7.85546875" style="1" customWidth="1"/>
    <col min="12028" max="12267" width="9.140625" style="1"/>
    <col min="12268" max="12268" width="5.85546875" style="1" customWidth="1"/>
    <col min="12269" max="12269" width="6.85546875" style="1" customWidth="1"/>
    <col min="12270" max="12270" width="12.7109375" style="1" bestFit="1" customWidth="1"/>
    <col min="12271" max="12273" width="13.140625" style="1" bestFit="1" customWidth="1"/>
    <col min="12274" max="12274" width="11.42578125" style="1" customWidth="1"/>
    <col min="12275" max="12275" width="13.42578125" style="1" customWidth="1"/>
    <col min="12276" max="12277" width="11.7109375" style="1" bestFit="1" customWidth="1"/>
    <col min="12278" max="12278" width="10.85546875" style="1" bestFit="1" customWidth="1"/>
    <col min="12279" max="12279" width="10" style="1" bestFit="1" customWidth="1"/>
    <col min="12280" max="12280" width="12" style="1" customWidth="1"/>
    <col min="12281" max="12281" width="10.5703125" style="1" bestFit="1" customWidth="1"/>
    <col min="12282" max="12282" width="6.140625" style="1" customWidth="1"/>
    <col min="12283" max="12283" width="7.85546875" style="1" customWidth="1"/>
    <col min="12284" max="12523" width="9.140625" style="1"/>
    <col min="12524" max="12524" width="5.85546875" style="1" customWidth="1"/>
    <col min="12525" max="12525" width="6.85546875" style="1" customWidth="1"/>
    <col min="12526" max="12526" width="12.7109375" style="1" bestFit="1" customWidth="1"/>
    <col min="12527" max="12529" width="13.140625" style="1" bestFit="1" customWidth="1"/>
    <col min="12530" max="12530" width="11.42578125" style="1" customWidth="1"/>
    <col min="12531" max="12531" width="13.42578125" style="1" customWidth="1"/>
    <col min="12532" max="12533" width="11.7109375" style="1" bestFit="1" customWidth="1"/>
    <col min="12534" max="12534" width="10.85546875" style="1" bestFit="1" customWidth="1"/>
    <col min="12535" max="12535" width="10" style="1" bestFit="1" customWidth="1"/>
    <col min="12536" max="12536" width="12" style="1" customWidth="1"/>
    <col min="12537" max="12537" width="10.5703125" style="1" bestFit="1" customWidth="1"/>
    <col min="12538" max="12538" width="6.140625" style="1" customWidth="1"/>
    <col min="12539" max="12539" width="7.85546875" style="1" customWidth="1"/>
    <col min="12540" max="12779" width="9.140625" style="1"/>
    <col min="12780" max="12780" width="5.85546875" style="1" customWidth="1"/>
    <col min="12781" max="12781" width="6.85546875" style="1" customWidth="1"/>
    <col min="12782" max="12782" width="12.7109375" style="1" bestFit="1" customWidth="1"/>
    <col min="12783" max="12785" width="13.140625" style="1" bestFit="1" customWidth="1"/>
    <col min="12786" max="12786" width="11.42578125" style="1" customWidth="1"/>
    <col min="12787" max="12787" width="13.42578125" style="1" customWidth="1"/>
    <col min="12788" max="12789" width="11.7109375" style="1" bestFit="1" customWidth="1"/>
    <col min="12790" max="12790" width="10.85546875" style="1" bestFit="1" customWidth="1"/>
    <col min="12791" max="12791" width="10" style="1" bestFit="1" customWidth="1"/>
    <col min="12792" max="12792" width="12" style="1" customWidth="1"/>
    <col min="12793" max="12793" width="10.5703125" style="1" bestFit="1" customWidth="1"/>
    <col min="12794" max="12794" width="6.140625" style="1" customWidth="1"/>
    <col min="12795" max="12795" width="7.85546875" style="1" customWidth="1"/>
    <col min="12796" max="13035" width="9.140625" style="1"/>
    <col min="13036" max="13036" width="5.85546875" style="1" customWidth="1"/>
    <col min="13037" max="13037" width="6.85546875" style="1" customWidth="1"/>
    <col min="13038" max="13038" width="12.7109375" style="1" bestFit="1" customWidth="1"/>
    <col min="13039" max="13041" width="13.140625" style="1" bestFit="1" customWidth="1"/>
    <col min="13042" max="13042" width="11.42578125" style="1" customWidth="1"/>
    <col min="13043" max="13043" width="13.42578125" style="1" customWidth="1"/>
    <col min="13044" max="13045" width="11.7109375" style="1" bestFit="1" customWidth="1"/>
    <col min="13046" max="13046" width="10.85546875" style="1" bestFit="1" customWidth="1"/>
    <col min="13047" max="13047" width="10" style="1" bestFit="1" customWidth="1"/>
    <col min="13048" max="13048" width="12" style="1" customWidth="1"/>
    <col min="13049" max="13049" width="10.5703125" style="1" bestFit="1" customWidth="1"/>
    <col min="13050" max="13050" width="6.140625" style="1" customWidth="1"/>
    <col min="13051" max="13051" width="7.85546875" style="1" customWidth="1"/>
    <col min="13052" max="13291" width="9.140625" style="1"/>
    <col min="13292" max="13292" width="5.85546875" style="1" customWidth="1"/>
    <col min="13293" max="13293" width="6.85546875" style="1" customWidth="1"/>
    <col min="13294" max="13294" width="12.7109375" style="1" bestFit="1" customWidth="1"/>
    <col min="13295" max="13297" width="13.140625" style="1" bestFit="1" customWidth="1"/>
    <col min="13298" max="13298" width="11.42578125" style="1" customWidth="1"/>
    <col min="13299" max="13299" width="13.42578125" style="1" customWidth="1"/>
    <col min="13300" max="13301" width="11.7109375" style="1" bestFit="1" customWidth="1"/>
    <col min="13302" max="13302" width="10.85546875" style="1" bestFit="1" customWidth="1"/>
    <col min="13303" max="13303" width="10" style="1" bestFit="1" customWidth="1"/>
    <col min="13304" max="13304" width="12" style="1" customWidth="1"/>
    <col min="13305" max="13305" width="10.5703125" style="1" bestFit="1" customWidth="1"/>
    <col min="13306" max="13306" width="6.140625" style="1" customWidth="1"/>
    <col min="13307" max="13307" width="7.85546875" style="1" customWidth="1"/>
    <col min="13308" max="13547" width="9.140625" style="1"/>
    <col min="13548" max="13548" width="5.85546875" style="1" customWidth="1"/>
    <col min="13549" max="13549" width="6.85546875" style="1" customWidth="1"/>
    <col min="13550" max="13550" width="12.7109375" style="1" bestFit="1" customWidth="1"/>
    <col min="13551" max="13553" width="13.140625" style="1" bestFit="1" customWidth="1"/>
    <col min="13554" max="13554" width="11.42578125" style="1" customWidth="1"/>
    <col min="13555" max="13555" width="13.42578125" style="1" customWidth="1"/>
    <col min="13556" max="13557" width="11.7109375" style="1" bestFit="1" customWidth="1"/>
    <col min="13558" max="13558" width="10.85546875" style="1" bestFit="1" customWidth="1"/>
    <col min="13559" max="13559" width="10" style="1" bestFit="1" customWidth="1"/>
    <col min="13560" max="13560" width="12" style="1" customWidth="1"/>
    <col min="13561" max="13561" width="10.5703125" style="1" bestFit="1" customWidth="1"/>
    <col min="13562" max="13562" width="6.140625" style="1" customWidth="1"/>
    <col min="13563" max="13563" width="7.85546875" style="1" customWidth="1"/>
    <col min="13564" max="13803" width="9.140625" style="1"/>
    <col min="13804" max="13804" width="5.85546875" style="1" customWidth="1"/>
    <col min="13805" max="13805" width="6.85546875" style="1" customWidth="1"/>
    <col min="13806" max="13806" width="12.7109375" style="1" bestFit="1" customWidth="1"/>
    <col min="13807" max="13809" width="13.140625" style="1" bestFit="1" customWidth="1"/>
    <col min="13810" max="13810" width="11.42578125" style="1" customWidth="1"/>
    <col min="13811" max="13811" width="13.42578125" style="1" customWidth="1"/>
    <col min="13812" max="13813" width="11.7109375" style="1" bestFit="1" customWidth="1"/>
    <col min="13814" max="13814" width="10.85546875" style="1" bestFit="1" customWidth="1"/>
    <col min="13815" max="13815" width="10" style="1" bestFit="1" customWidth="1"/>
    <col min="13816" max="13816" width="12" style="1" customWidth="1"/>
    <col min="13817" max="13817" width="10.5703125" style="1" bestFit="1" customWidth="1"/>
    <col min="13818" max="13818" width="6.140625" style="1" customWidth="1"/>
    <col min="13819" max="13819" width="7.85546875" style="1" customWidth="1"/>
    <col min="13820" max="14059" width="9.140625" style="1"/>
    <col min="14060" max="14060" width="5.85546875" style="1" customWidth="1"/>
    <col min="14061" max="14061" width="6.85546875" style="1" customWidth="1"/>
    <col min="14062" max="14062" width="12.7109375" style="1" bestFit="1" customWidth="1"/>
    <col min="14063" max="14065" width="13.140625" style="1" bestFit="1" customWidth="1"/>
    <col min="14066" max="14066" width="11.42578125" style="1" customWidth="1"/>
    <col min="14067" max="14067" width="13.42578125" style="1" customWidth="1"/>
    <col min="14068" max="14069" width="11.7109375" style="1" bestFit="1" customWidth="1"/>
    <col min="14070" max="14070" width="10.85546875" style="1" bestFit="1" customWidth="1"/>
    <col min="14071" max="14071" width="10" style="1" bestFit="1" customWidth="1"/>
    <col min="14072" max="14072" width="12" style="1" customWidth="1"/>
    <col min="14073" max="14073" width="10.5703125" style="1" bestFit="1" customWidth="1"/>
    <col min="14074" max="14074" width="6.140625" style="1" customWidth="1"/>
    <col min="14075" max="14075" width="7.85546875" style="1" customWidth="1"/>
    <col min="14076" max="14315" width="9.140625" style="1"/>
    <col min="14316" max="14316" width="5.85546875" style="1" customWidth="1"/>
    <col min="14317" max="14317" width="6.85546875" style="1" customWidth="1"/>
    <col min="14318" max="14318" width="12.7109375" style="1" bestFit="1" customWidth="1"/>
    <col min="14319" max="14321" width="13.140625" style="1" bestFit="1" customWidth="1"/>
    <col min="14322" max="14322" width="11.42578125" style="1" customWidth="1"/>
    <col min="14323" max="14323" width="13.42578125" style="1" customWidth="1"/>
    <col min="14324" max="14325" width="11.7109375" style="1" bestFit="1" customWidth="1"/>
    <col min="14326" max="14326" width="10.85546875" style="1" bestFit="1" customWidth="1"/>
    <col min="14327" max="14327" width="10" style="1" bestFit="1" customWidth="1"/>
    <col min="14328" max="14328" width="12" style="1" customWidth="1"/>
    <col min="14329" max="14329" width="10.5703125" style="1" bestFit="1" customWidth="1"/>
    <col min="14330" max="14330" width="6.140625" style="1" customWidth="1"/>
    <col min="14331" max="14331" width="7.85546875" style="1" customWidth="1"/>
    <col min="14332" max="14571" width="9.140625" style="1"/>
    <col min="14572" max="14572" width="5.85546875" style="1" customWidth="1"/>
    <col min="14573" max="14573" width="6.85546875" style="1" customWidth="1"/>
    <col min="14574" max="14574" width="12.7109375" style="1" bestFit="1" customWidth="1"/>
    <col min="14575" max="14577" width="13.140625" style="1" bestFit="1" customWidth="1"/>
    <col min="14578" max="14578" width="11.42578125" style="1" customWidth="1"/>
    <col min="14579" max="14579" width="13.42578125" style="1" customWidth="1"/>
    <col min="14580" max="14581" width="11.7109375" style="1" bestFit="1" customWidth="1"/>
    <col min="14582" max="14582" width="10.85546875" style="1" bestFit="1" customWidth="1"/>
    <col min="14583" max="14583" width="10" style="1" bestFit="1" customWidth="1"/>
    <col min="14584" max="14584" width="12" style="1" customWidth="1"/>
    <col min="14585" max="14585" width="10.5703125" style="1" bestFit="1" customWidth="1"/>
    <col min="14586" max="14586" width="6.140625" style="1" customWidth="1"/>
    <col min="14587" max="14587" width="7.85546875" style="1" customWidth="1"/>
    <col min="14588" max="14827" width="9.140625" style="1"/>
    <col min="14828" max="14828" width="5.85546875" style="1" customWidth="1"/>
    <col min="14829" max="14829" width="6.85546875" style="1" customWidth="1"/>
    <col min="14830" max="14830" width="12.7109375" style="1" bestFit="1" customWidth="1"/>
    <col min="14831" max="14833" width="13.140625" style="1" bestFit="1" customWidth="1"/>
    <col min="14834" max="14834" width="11.42578125" style="1" customWidth="1"/>
    <col min="14835" max="14835" width="13.42578125" style="1" customWidth="1"/>
    <col min="14836" max="14837" width="11.7109375" style="1" bestFit="1" customWidth="1"/>
    <col min="14838" max="14838" width="10.85546875" style="1" bestFit="1" customWidth="1"/>
    <col min="14839" max="14839" width="10" style="1" bestFit="1" customWidth="1"/>
    <col min="14840" max="14840" width="12" style="1" customWidth="1"/>
    <col min="14841" max="14841" width="10.5703125" style="1" bestFit="1" customWidth="1"/>
    <col min="14842" max="14842" width="6.140625" style="1" customWidth="1"/>
    <col min="14843" max="14843" width="7.85546875" style="1" customWidth="1"/>
    <col min="14844" max="15083" width="9.140625" style="1"/>
    <col min="15084" max="15084" width="5.85546875" style="1" customWidth="1"/>
    <col min="15085" max="15085" width="6.85546875" style="1" customWidth="1"/>
    <col min="15086" max="15086" width="12.7109375" style="1" bestFit="1" customWidth="1"/>
    <col min="15087" max="15089" width="13.140625" style="1" bestFit="1" customWidth="1"/>
    <col min="15090" max="15090" width="11.42578125" style="1" customWidth="1"/>
    <col min="15091" max="15091" width="13.42578125" style="1" customWidth="1"/>
    <col min="15092" max="15093" width="11.7109375" style="1" bestFit="1" customWidth="1"/>
    <col min="15094" max="15094" width="10.85546875" style="1" bestFit="1" customWidth="1"/>
    <col min="15095" max="15095" width="10" style="1" bestFit="1" customWidth="1"/>
    <col min="15096" max="15096" width="12" style="1" customWidth="1"/>
    <col min="15097" max="15097" width="10.5703125" style="1" bestFit="1" customWidth="1"/>
    <col min="15098" max="15098" width="6.140625" style="1" customWidth="1"/>
    <col min="15099" max="15099" width="7.85546875" style="1" customWidth="1"/>
    <col min="15100" max="15339" width="9.140625" style="1"/>
    <col min="15340" max="15340" width="5.85546875" style="1" customWidth="1"/>
    <col min="15341" max="15341" width="6.85546875" style="1" customWidth="1"/>
    <col min="15342" max="15342" width="12.7109375" style="1" bestFit="1" customWidth="1"/>
    <col min="15343" max="15345" width="13.140625" style="1" bestFit="1" customWidth="1"/>
    <col min="15346" max="15346" width="11.42578125" style="1" customWidth="1"/>
    <col min="15347" max="15347" width="13.42578125" style="1" customWidth="1"/>
    <col min="15348" max="15349" width="11.7109375" style="1" bestFit="1" customWidth="1"/>
    <col min="15350" max="15350" width="10.85546875" style="1" bestFit="1" customWidth="1"/>
    <col min="15351" max="15351" width="10" style="1" bestFit="1" customWidth="1"/>
    <col min="15352" max="15352" width="12" style="1" customWidth="1"/>
    <col min="15353" max="15353" width="10.5703125" style="1" bestFit="1" customWidth="1"/>
    <col min="15354" max="15354" width="6.140625" style="1" customWidth="1"/>
    <col min="15355" max="15355" width="7.85546875" style="1" customWidth="1"/>
    <col min="15356" max="15595" width="9.140625" style="1"/>
    <col min="15596" max="15596" width="5.85546875" style="1" customWidth="1"/>
    <col min="15597" max="15597" width="6.85546875" style="1" customWidth="1"/>
    <col min="15598" max="15598" width="12.7109375" style="1" bestFit="1" customWidth="1"/>
    <col min="15599" max="15601" width="13.140625" style="1" bestFit="1" customWidth="1"/>
    <col min="15602" max="15602" width="11.42578125" style="1" customWidth="1"/>
    <col min="15603" max="15603" width="13.42578125" style="1" customWidth="1"/>
    <col min="15604" max="15605" width="11.7109375" style="1" bestFit="1" customWidth="1"/>
    <col min="15606" max="15606" width="10.85546875" style="1" bestFit="1" customWidth="1"/>
    <col min="15607" max="15607" width="10" style="1" bestFit="1" customWidth="1"/>
    <col min="15608" max="15608" width="12" style="1" customWidth="1"/>
    <col min="15609" max="15609" width="10.5703125" style="1" bestFit="1" customWidth="1"/>
    <col min="15610" max="15610" width="6.140625" style="1" customWidth="1"/>
    <col min="15611" max="15611" width="7.85546875" style="1" customWidth="1"/>
    <col min="15612" max="15851" width="9.140625" style="1"/>
    <col min="15852" max="15852" width="5.85546875" style="1" customWidth="1"/>
    <col min="15853" max="15853" width="6.85546875" style="1" customWidth="1"/>
    <col min="15854" max="15854" width="12.7109375" style="1" bestFit="1" customWidth="1"/>
    <col min="15855" max="15857" width="13.140625" style="1" bestFit="1" customWidth="1"/>
    <col min="15858" max="15858" width="11.42578125" style="1" customWidth="1"/>
    <col min="15859" max="15859" width="13.42578125" style="1" customWidth="1"/>
    <col min="15860" max="15861" width="11.7109375" style="1" bestFit="1" customWidth="1"/>
    <col min="15862" max="15862" width="10.85546875" style="1" bestFit="1" customWidth="1"/>
    <col min="15863" max="15863" width="10" style="1" bestFit="1" customWidth="1"/>
    <col min="15864" max="15864" width="12" style="1" customWidth="1"/>
    <col min="15865" max="15865" width="10.5703125" style="1" bestFit="1" customWidth="1"/>
    <col min="15866" max="15866" width="6.140625" style="1" customWidth="1"/>
    <col min="15867" max="15867" width="7.85546875" style="1" customWidth="1"/>
    <col min="15868" max="16107" width="9.140625" style="1"/>
    <col min="16108" max="16108" width="5.85546875" style="1" customWidth="1"/>
    <col min="16109" max="16109" width="6.85546875" style="1" customWidth="1"/>
    <col min="16110" max="16110" width="12.7109375" style="1" bestFit="1" customWidth="1"/>
    <col min="16111" max="16113" width="13.140625" style="1" bestFit="1" customWidth="1"/>
    <col min="16114" max="16114" width="11.42578125" style="1" customWidth="1"/>
    <col min="16115" max="16115" width="13.42578125" style="1" customWidth="1"/>
    <col min="16116" max="16117" width="11.7109375" style="1" bestFit="1" customWidth="1"/>
    <col min="16118" max="16118" width="10.85546875" style="1" bestFit="1" customWidth="1"/>
    <col min="16119" max="16119" width="10" style="1" bestFit="1" customWidth="1"/>
    <col min="16120" max="16120" width="12" style="1" customWidth="1"/>
    <col min="16121" max="16121" width="10.5703125" style="1" bestFit="1" customWidth="1"/>
    <col min="16122" max="16122" width="6.140625" style="1" customWidth="1"/>
    <col min="16123" max="16123" width="7.85546875" style="1" customWidth="1"/>
    <col min="16124" max="16384" width="9.140625" style="1"/>
  </cols>
  <sheetData>
    <row r="1" spans="2:16" ht="16.5" thickBot="1" x14ac:dyDescent="0.35"/>
    <row r="2" spans="2:16" s="2" customFormat="1" ht="15" customHeight="1" x14ac:dyDescent="0.25">
      <c r="B2" s="146" t="s">
        <v>52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</row>
    <row r="3" spans="2:16" s="2" customFormat="1" ht="15" x14ac:dyDescent="0.25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1"/>
    </row>
    <row r="4" spans="2:16" s="2" customFormat="1" ht="42" customHeight="1" thickBot="1" x14ac:dyDescent="0.3">
      <c r="B4" s="152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4"/>
    </row>
    <row r="5" spans="2:16" s="2" customFormat="1" ht="15" customHeight="1" x14ac:dyDescent="0.25">
      <c r="B5" s="155" t="s">
        <v>51</v>
      </c>
      <c r="C5" s="156"/>
      <c r="D5" s="156"/>
      <c r="E5" s="156"/>
      <c r="F5" s="157"/>
      <c r="G5" s="155" t="s">
        <v>50</v>
      </c>
      <c r="H5" s="156"/>
      <c r="I5" s="156"/>
      <c r="J5" s="156"/>
      <c r="K5" s="157"/>
      <c r="L5" s="156" t="s">
        <v>49</v>
      </c>
      <c r="M5" s="156"/>
      <c r="N5" s="156"/>
      <c r="O5" s="156"/>
      <c r="P5" s="157"/>
    </row>
    <row r="6" spans="2:16" s="2" customFormat="1" ht="15.75" customHeight="1" thickBot="1" x14ac:dyDescent="0.3">
      <c r="B6" s="158"/>
      <c r="C6" s="159"/>
      <c r="D6" s="159"/>
      <c r="E6" s="159"/>
      <c r="F6" s="160"/>
      <c r="G6" s="158"/>
      <c r="H6" s="159"/>
      <c r="I6" s="159"/>
      <c r="J6" s="159"/>
      <c r="K6" s="160"/>
      <c r="L6" s="159"/>
      <c r="M6" s="159"/>
      <c r="N6" s="159"/>
      <c r="O6" s="159"/>
      <c r="P6" s="160"/>
    </row>
    <row r="7" spans="2:16" s="2" customFormat="1" ht="21.75" customHeight="1" thickBot="1" x14ac:dyDescent="0.3">
      <c r="B7" s="161" t="s">
        <v>36</v>
      </c>
      <c r="C7" s="163" t="s">
        <v>48</v>
      </c>
      <c r="D7" s="161" t="s">
        <v>47</v>
      </c>
      <c r="E7" s="165"/>
      <c r="F7" s="166"/>
      <c r="G7" s="170" t="s">
        <v>46</v>
      </c>
      <c r="H7" s="165"/>
      <c r="I7" s="165"/>
      <c r="J7" s="161" t="s">
        <v>45</v>
      </c>
      <c r="K7" s="171"/>
      <c r="L7" s="174" t="s">
        <v>44</v>
      </c>
      <c r="M7" s="165"/>
      <c r="N7" s="165"/>
      <c r="O7" s="166"/>
      <c r="P7" s="163" t="s">
        <v>43</v>
      </c>
    </row>
    <row r="8" spans="2:16" s="123" customFormat="1" ht="29.25" customHeight="1" thickBot="1" x14ac:dyDescent="0.3">
      <c r="B8" s="162"/>
      <c r="C8" s="164"/>
      <c r="D8" s="167"/>
      <c r="E8" s="168"/>
      <c r="F8" s="169"/>
      <c r="G8" s="168"/>
      <c r="H8" s="168"/>
      <c r="I8" s="168"/>
      <c r="J8" s="172"/>
      <c r="K8" s="173"/>
      <c r="L8" s="176" t="s">
        <v>42</v>
      </c>
      <c r="M8" s="177"/>
      <c r="N8" s="176" t="s">
        <v>41</v>
      </c>
      <c r="O8" s="177"/>
      <c r="P8" s="175"/>
    </row>
    <row r="9" spans="2:16" s="2" customFormat="1" ht="53.25" customHeight="1" thickBot="1" x14ac:dyDescent="0.3">
      <c r="B9" s="162"/>
      <c r="C9" s="164"/>
      <c r="D9" s="122" t="s">
        <v>40</v>
      </c>
      <c r="E9" s="121" t="s">
        <v>39</v>
      </c>
      <c r="F9" s="49" t="s">
        <v>0</v>
      </c>
      <c r="G9" s="122" t="s">
        <v>40</v>
      </c>
      <c r="H9" s="121" t="s">
        <v>39</v>
      </c>
      <c r="I9" s="49" t="s">
        <v>0</v>
      </c>
      <c r="J9" s="120" t="s">
        <v>38</v>
      </c>
      <c r="K9" s="119" t="s">
        <v>37</v>
      </c>
      <c r="L9" s="118" t="s">
        <v>36</v>
      </c>
      <c r="M9" s="124" t="s">
        <v>2</v>
      </c>
      <c r="N9" s="118" t="s">
        <v>36</v>
      </c>
      <c r="O9" s="124" t="s">
        <v>2</v>
      </c>
      <c r="P9" s="117"/>
    </row>
    <row r="10" spans="2:16" s="2" customFormat="1" ht="15" x14ac:dyDescent="0.25">
      <c r="B10" s="116" t="s">
        <v>35</v>
      </c>
      <c r="C10" s="54">
        <v>1.7</v>
      </c>
      <c r="D10" s="115">
        <v>15770468.124294117</v>
      </c>
      <c r="E10" s="114">
        <v>8176951.5899999999</v>
      </c>
      <c r="F10" s="113">
        <f t="shared" ref="F10:F32" si="0">D10+E10</f>
        <v>23947419.714294117</v>
      </c>
      <c r="G10" s="112">
        <v>17560891.949999999</v>
      </c>
      <c r="H10" s="111">
        <v>6600312.9900000002</v>
      </c>
      <c r="I10" s="51">
        <f>G10+H10</f>
        <v>24161204.939999998</v>
      </c>
      <c r="J10" s="89">
        <f t="shared" ref="J10:J33" si="1">F10*C10</f>
        <v>40710613.514299996</v>
      </c>
      <c r="K10" s="88">
        <f t="shared" ref="K10:K33" si="2">I10*C10</f>
        <v>41074048.397999994</v>
      </c>
      <c r="L10" s="87">
        <f>IF((F10-I10)&gt;0, (F10-I10), 0)</f>
        <v>0</v>
      </c>
      <c r="M10" s="86">
        <f t="shared" ref="M10:M33" si="3">L10*C10</f>
        <v>0</v>
      </c>
      <c r="N10" s="42">
        <f>IF((F10-I10)&lt;0, (F10-I10), 0)</f>
        <v>-213785.22570588067</v>
      </c>
      <c r="O10" s="41">
        <f t="shared" ref="O10:O33" si="4">N10*C10</f>
        <v>-363434.88369999715</v>
      </c>
      <c r="P10" s="110">
        <f t="shared" ref="P10:P33" si="5">IF(L10&gt;0,M10/$E$37,O10/$E$37)</f>
        <v>-6.1284817543487543E-3</v>
      </c>
    </row>
    <row r="11" spans="2:16" s="2" customFormat="1" ht="15" x14ac:dyDescent="0.25">
      <c r="B11" s="74" t="s">
        <v>34</v>
      </c>
      <c r="C11" s="48">
        <v>1.8736999999999999</v>
      </c>
      <c r="D11" s="100">
        <v>1327433.9360105672</v>
      </c>
      <c r="E11" s="99">
        <v>0</v>
      </c>
      <c r="F11" s="98">
        <f t="shared" si="0"/>
        <v>1327433.9360105672</v>
      </c>
      <c r="G11" s="78">
        <v>1189529.96</v>
      </c>
      <c r="H11" s="106"/>
      <c r="I11" s="69">
        <f>G11+H11</f>
        <v>1189529.96</v>
      </c>
      <c r="J11" s="105">
        <f t="shared" si="1"/>
        <v>2487212.9659029995</v>
      </c>
      <c r="K11" s="104">
        <f t="shared" si="2"/>
        <v>2228822.2860519998</v>
      </c>
      <c r="L11" s="43">
        <f t="shared" ref="L11:L33" si="6">IF((F11-I11)&gt;0, (F11-I11), 0)</f>
        <v>137903.97601056728</v>
      </c>
      <c r="M11" s="67">
        <f t="shared" si="3"/>
        <v>258390.67985099991</v>
      </c>
      <c r="N11" s="42">
        <f>IF((F11-I11)&lt;0, (F11-I11), 0)</f>
        <v>0</v>
      </c>
      <c r="O11" s="102">
        <f t="shared" si="4"/>
        <v>0</v>
      </c>
      <c r="P11" s="55">
        <f t="shared" si="5"/>
        <v>4.3571562279304549E-3</v>
      </c>
    </row>
    <row r="12" spans="2:16" s="2" customFormat="1" ht="15" x14ac:dyDescent="0.25">
      <c r="B12" s="74" t="s">
        <v>33</v>
      </c>
      <c r="C12" s="48">
        <v>2.0988000000000002</v>
      </c>
      <c r="D12" s="100">
        <v>77368.930007623407</v>
      </c>
      <c r="E12" s="99">
        <v>0</v>
      </c>
      <c r="F12" s="98">
        <f t="shared" si="0"/>
        <v>77368.930007623407</v>
      </c>
      <c r="G12" s="109">
        <v>15658.36</v>
      </c>
      <c r="H12" s="108"/>
      <c r="I12" s="45">
        <f>G12+H12</f>
        <v>15658.36</v>
      </c>
      <c r="J12" s="107">
        <f t="shared" si="1"/>
        <v>162381.91030000002</v>
      </c>
      <c r="K12" s="44">
        <f t="shared" si="2"/>
        <v>32863.765968000007</v>
      </c>
      <c r="L12" s="43">
        <f t="shared" si="6"/>
        <v>61710.570007623406</v>
      </c>
      <c r="M12" s="67">
        <f t="shared" si="3"/>
        <v>129518.14433200003</v>
      </c>
      <c r="N12" s="42">
        <f t="shared" ref="N12:N33" si="7">IF((F12-I12)&lt;0, (F12-I12), 0)</f>
        <v>0</v>
      </c>
      <c r="O12" s="41">
        <f t="shared" si="4"/>
        <v>0</v>
      </c>
      <c r="P12" s="55">
        <f t="shared" si="5"/>
        <v>2.1840214574751259E-3</v>
      </c>
    </row>
    <row r="13" spans="2:16" s="2" customFormat="1" ht="15" x14ac:dyDescent="0.25">
      <c r="B13" s="74" t="s">
        <v>32</v>
      </c>
      <c r="C13" s="48"/>
      <c r="D13" s="100"/>
      <c r="E13" s="99"/>
      <c r="F13" s="98">
        <f t="shared" si="0"/>
        <v>0</v>
      </c>
      <c r="G13" s="78"/>
      <c r="H13" s="106"/>
      <c r="I13" s="69">
        <f>G13+H13</f>
        <v>0</v>
      </c>
      <c r="J13" s="105">
        <f t="shared" si="1"/>
        <v>0</v>
      </c>
      <c r="K13" s="104">
        <f t="shared" si="2"/>
        <v>0</v>
      </c>
      <c r="L13" s="43">
        <f t="shared" si="6"/>
        <v>0</v>
      </c>
      <c r="M13" s="67">
        <f t="shared" si="3"/>
        <v>0</v>
      </c>
      <c r="N13" s="103">
        <f t="shared" si="7"/>
        <v>0</v>
      </c>
      <c r="O13" s="102">
        <f t="shared" si="4"/>
        <v>0</v>
      </c>
      <c r="P13" s="55">
        <f t="shared" si="5"/>
        <v>0</v>
      </c>
    </row>
    <row r="14" spans="2:16" s="2" customFormat="1" ht="15" x14ac:dyDescent="0.25">
      <c r="B14" s="74" t="s">
        <v>31</v>
      </c>
      <c r="C14" s="48">
        <v>1.7708999999999999</v>
      </c>
      <c r="D14" s="100">
        <v>0.85275776634267197</v>
      </c>
      <c r="E14" s="99">
        <v>0</v>
      </c>
      <c r="F14" s="98">
        <f t="shared" si="0"/>
        <v>0.85275776634267197</v>
      </c>
      <c r="G14" s="109">
        <v>1.1200000000000001</v>
      </c>
      <c r="H14" s="108"/>
      <c r="I14" s="45">
        <f>G14+H14</f>
        <v>1.1200000000000001</v>
      </c>
      <c r="J14" s="107">
        <f t="shared" si="1"/>
        <v>1.5101487284162378</v>
      </c>
      <c r="K14" s="44">
        <f t="shared" si="2"/>
        <v>1.9834080000000001</v>
      </c>
      <c r="L14" s="43">
        <f t="shared" si="6"/>
        <v>0</v>
      </c>
      <c r="M14" s="67">
        <f t="shared" si="3"/>
        <v>0</v>
      </c>
      <c r="N14" s="42">
        <f t="shared" si="7"/>
        <v>-0.26724223365732813</v>
      </c>
      <c r="O14" s="41">
        <f t="shared" si="4"/>
        <v>-0.47325927158376235</v>
      </c>
      <c r="P14" s="55">
        <f t="shared" si="5"/>
        <v>-7.9804139367414609E-9</v>
      </c>
    </row>
    <row r="15" spans="2:16" s="2" customFormat="1" ht="15" x14ac:dyDescent="0.25">
      <c r="B15" s="74" t="s">
        <v>30</v>
      </c>
      <c r="C15" s="48"/>
      <c r="D15" s="100"/>
      <c r="E15" s="99"/>
      <c r="F15" s="98">
        <f t="shared" si="0"/>
        <v>0</v>
      </c>
      <c r="G15" s="78"/>
      <c r="H15" s="106"/>
      <c r="I15" s="69">
        <f t="shared" ref="I15:I33" si="8">G15+H15</f>
        <v>0</v>
      </c>
      <c r="J15" s="105">
        <f t="shared" si="1"/>
        <v>0</v>
      </c>
      <c r="K15" s="104">
        <f t="shared" si="2"/>
        <v>0</v>
      </c>
      <c r="L15" s="43">
        <f t="shared" si="6"/>
        <v>0</v>
      </c>
      <c r="M15" s="67">
        <f t="shared" si="3"/>
        <v>0</v>
      </c>
      <c r="N15" s="103">
        <f t="shared" si="7"/>
        <v>0</v>
      </c>
      <c r="O15" s="102">
        <f t="shared" si="4"/>
        <v>0</v>
      </c>
      <c r="P15" s="55">
        <f t="shared" si="5"/>
        <v>0</v>
      </c>
    </row>
    <row r="16" spans="2:16" s="2" customFormat="1" ht="15" x14ac:dyDescent="0.25">
      <c r="B16" s="74" t="s">
        <v>29</v>
      </c>
      <c r="C16" s="48"/>
      <c r="D16" s="100"/>
      <c r="E16" s="99"/>
      <c r="F16" s="98">
        <f t="shared" si="0"/>
        <v>0</v>
      </c>
      <c r="G16" s="109"/>
      <c r="H16" s="108"/>
      <c r="I16" s="45">
        <f t="shared" si="8"/>
        <v>0</v>
      </c>
      <c r="J16" s="107">
        <f t="shared" si="1"/>
        <v>0</v>
      </c>
      <c r="K16" s="44">
        <f t="shared" si="2"/>
        <v>0</v>
      </c>
      <c r="L16" s="43">
        <f t="shared" si="6"/>
        <v>0</v>
      </c>
      <c r="M16" s="67">
        <f t="shared" si="3"/>
        <v>0</v>
      </c>
      <c r="N16" s="42">
        <f t="shared" si="7"/>
        <v>0</v>
      </c>
      <c r="O16" s="41">
        <f t="shared" si="4"/>
        <v>0</v>
      </c>
      <c r="P16" s="55">
        <f t="shared" si="5"/>
        <v>0</v>
      </c>
    </row>
    <row r="17" spans="2:16" s="2" customFormat="1" ht="15" x14ac:dyDescent="0.25">
      <c r="B17" s="74" t="s">
        <v>28</v>
      </c>
      <c r="C17" s="48"/>
      <c r="D17" s="100"/>
      <c r="E17" s="99"/>
      <c r="F17" s="98">
        <f t="shared" si="0"/>
        <v>0</v>
      </c>
      <c r="G17" s="78"/>
      <c r="H17" s="106"/>
      <c r="I17" s="69">
        <f t="shared" si="8"/>
        <v>0</v>
      </c>
      <c r="J17" s="105">
        <f t="shared" si="1"/>
        <v>0</v>
      </c>
      <c r="K17" s="104">
        <f t="shared" si="2"/>
        <v>0</v>
      </c>
      <c r="L17" s="43">
        <f t="shared" si="6"/>
        <v>0</v>
      </c>
      <c r="M17" s="67">
        <f t="shared" si="3"/>
        <v>0</v>
      </c>
      <c r="N17" s="103">
        <f t="shared" si="7"/>
        <v>0</v>
      </c>
      <c r="O17" s="102">
        <f t="shared" si="4"/>
        <v>0</v>
      </c>
      <c r="P17" s="55">
        <f t="shared" si="5"/>
        <v>0</v>
      </c>
    </row>
    <row r="18" spans="2:16" s="2" customFormat="1" ht="15" x14ac:dyDescent="0.25">
      <c r="B18" s="74" t="s">
        <v>27</v>
      </c>
      <c r="C18" s="48"/>
      <c r="D18" s="100"/>
      <c r="E18" s="99"/>
      <c r="F18" s="98">
        <f t="shared" si="0"/>
        <v>0</v>
      </c>
      <c r="G18" s="109"/>
      <c r="H18" s="108"/>
      <c r="I18" s="45">
        <f t="shared" si="8"/>
        <v>0</v>
      </c>
      <c r="J18" s="107">
        <f t="shared" si="1"/>
        <v>0</v>
      </c>
      <c r="K18" s="44">
        <f t="shared" si="2"/>
        <v>0</v>
      </c>
      <c r="L18" s="43">
        <f t="shared" si="6"/>
        <v>0</v>
      </c>
      <c r="M18" s="67">
        <f t="shared" si="3"/>
        <v>0</v>
      </c>
      <c r="N18" s="42">
        <f t="shared" si="7"/>
        <v>0</v>
      </c>
      <c r="O18" s="41">
        <f t="shared" si="4"/>
        <v>0</v>
      </c>
      <c r="P18" s="55">
        <f t="shared" si="5"/>
        <v>0</v>
      </c>
    </row>
    <row r="19" spans="2:16" s="2" customFormat="1" ht="15" x14ac:dyDescent="0.25">
      <c r="B19" s="74" t="s">
        <v>26</v>
      </c>
      <c r="C19" s="48"/>
      <c r="D19" s="100"/>
      <c r="E19" s="99"/>
      <c r="F19" s="98">
        <f t="shared" si="0"/>
        <v>0</v>
      </c>
      <c r="G19" s="78"/>
      <c r="H19" s="106"/>
      <c r="I19" s="69">
        <f t="shared" si="8"/>
        <v>0</v>
      </c>
      <c r="J19" s="105">
        <f t="shared" si="1"/>
        <v>0</v>
      </c>
      <c r="K19" s="104">
        <f t="shared" si="2"/>
        <v>0</v>
      </c>
      <c r="L19" s="43">
        <f t="shared" si="6"/>
        <v>0</v>
      </c>
      <c r="M19" s="67">
        <f t="shared" si="3"/>
        <v>0</v>
      </c>
      <c r="N19" s="103">
        <f t="shared" si="7"/>
        <v>0</v>
      </c>
      <c r="O19" s="102">
        <f t="shared" si="4"/>
        <v>0</v>
      </c>
      <c r="P19" s="55">
        <f t="shared" si="5"/>
        <v>0</v>
      </c>
    </row>
    <row r="20" spans="2:16" s="2" customFormat="1" ht="15" x14ac:dyDescent="0.25">
      <c r="B20" s="74" t="s">
        <v>25</v>
      </c>
      <c r="C20" s="101"/>
      <c r="D20" s="100"/>
      <c r="E20" s="99"/>
      <c r="F20" s="98">
        <f t="shared" si="0"/>
        <v>0</v>
      </c>
      <c r="G20" s="71"/>
      <c r="H20" s="70"/>
      <c r="I20" s="69">
        <f t="shared" si="8"/>
        <v>0</v>
      </c>
      <c r="J20" s="33">
        <f t="shared" si="1"/>
        <v>0</v>
      </c>
      <c r="K20" s="68">
        <f t="shared" si="2"/>
        <v>0</v>
      </c>
      <c r="L20" s="43">
        <f t="shared" si="6"/>
        <v>0</v>
      </c>
      <c r="M20" s="67">
        <f t="shared" si="3"/>
        <v>0</v>
      </c>
      <c r="N20" s="43">
        <f t="shared" si="7"/>
        <v>0</v>
      </c>
      <c r="O20" s="67">
        <f t="shared" si="4"/>
        <v>0</v>
      </c>
      <c r="P20" s="55">
        <f t="shared" si="5"/>
        <v>0</v>
      </c>
    </row>
    <row r="21" spans="2:16" s="2" customFormat="1" ht="15" x14ac:dyDescent="0.25">
      <c r="B21" s="81" t="s">
        <v>24</v>
      </c>
      <c r="C21" s="101"/>
      <c r="D21" s="100"/>
      <c r="E21" s="99"/>
      <c r="F21" s="98">
        <f t="shared" si="0"/>
        <v>0</v>
      </c>
      <c r="G21" s="78"/>
      <c r="H21" s="77"/>
      <c r="I21" s="69">
        <f t="shared" si="8"/>
        <v>0</v>
      </c>
      <c r="J21" s="33">
        <f t="shared" si="1"/>
        <v>0</v>
      </c>
      <c r="K21" s="68">
        <f t="shared" si="2"/>
        <v>0</v>
      </c>
      <c r="L21" s="43">
        <f t="shared" si="6"/>
        <v>0</v>
      </c>
      <c r="M21" s="67">
        <f t="shared" si="3"/>
        <v>0</v>
      </c>
      <c r="N21" s="43">
        <f>IF((F21-I21)&lt;0, (F21-I21), 0)</f>
        <v>0</v>
      </c>
      <c r="O21" s="67">
        <f t="shared" si="4"/>
        <v>0</v>
      </c>
      <c r="P21" s="55">
        <f t="shared" si="5"/>
        <v>0</v>
      </c>
    </row>
    <row r="22" spans="2:16" s="2" customFormat="1" thickBot="1" x14ac:dyDescent="0.3">
      <c r="B22" s="97" t="s">
        <v>23</v>
      </c>
      <c r="C22" s="39"/>
      <c r="D22" s="96"/>
      <c r="E22" s="95"/>
      <c r="F22" s="94">
        <f t="shared" si="0"/>
        <v>0</v>
      </c>
      <c r="G22" s="63"/>
      <c r="H22" s="93"/>
      <c r="I22" s="61">
        <f t="shared" si="8"/>
        <v>0</v>
      </c>
      <c r="J22" s="60">
        <f t="shared" si="1"/>
        <v>0</v>
      </c>
      <c r="K22" s="59">
        <f t="shared" si="2"/>
        <v>0</v>
      </c>
      <c r="L22" s="43">
        <f t="shared" si="6"/>
        <v>0</v>
      </c>
      <c r="M22" s="67">
        <f t="shared" si="3"/>
        <v>0</v>
      </c>
      <c r="N22" s="57">
        <f t="shared" si="7"/>
        <v>0</v>
      </c>
      <c r="O22" s="56">
        <f t="shared" si="4"/>
        <v>0</v>
      </c>
      <c r="P22" s="55">
        <f t="shared" si="5"/>
        <v>0</v>
      </c>
    </row>
    <row r="23" spans="2:16" s="2" customFormat="1" ht="15" x14ac:dyDescent="0.25">
      <c r="B23" s="92" t="s">
        <v>22</v>
      </c>
      <c r="C23" s="73"/>
      <c r="D23" s="53"/>
      <c r="E23" s="52"/>
      <c r="F23" s="51">
        <f t="shared" si="0"/>
        <v>0</v>
      </c>
      <c r="G23" s="91"/>
      <c r="H23" s="90"/>
      <c r="I23" s="51">
        <f t="shared" si="8"/>
        <v>0</v>
      </c>
      <c r="J23" s="89">
        <f t="shared" si="1"/>
        <v>0</v>
      </c>
      <c r="K23" s="88">
        <f t="shared" si="2"/>
        <v>0</v>
      </c>
      <c r="L23" s="87">
        <f>IF((F23-I23)&gt;0, (F23-I23), 0)</f>
        <v>0</v>
      </c>
      <c r="M23" s="86">
        <f t="shared" si="3"/>
        <v>0</v>
      </c>
      <c r="N23" s="42">
        <f>IF((F23-I23)&lt;0, (F23-I23), 0)</f>
        <v>0</v>
      </c>
      <c r="O23" s="41">
        <f t="shared" si="4"/>
        <v>0</v>
      </c>
      <c r="P23" s="55">
        <f t="shared" si="5"/>
        <v>0</v>
      </c>
    </row>
    <row r="24" spans="2:16" s="2" customFormat="1" ht="15" x14ac:dyDescent="0.25">
      <c r="B24" s="74" t="s">
        <v>21</v>
      </c>
      <c r="C24" s="75">
        <v>2.1399999999999999E-2</v>
      </c>
      <c r="D24" s="47">
        <v>128805379.82663548</v>
      </c>
      <c r="E24" s="72">
        <v>0</v>
      </c>
      <c r="F24" s="45">
        <f t="shared" si="0"/>
        <v>128805379.82663548</v>
      </c>
      <c r="G24" s="71">
        <v>136626921.55000001</v>
      </c>
      <c r="H24" s="85"/>
      <c r="I24" s="69">
        <f t="shared" si="8"/>
        <v>136626921.55000001</v>
      </c>
      <c r="J24" s="84">
        <f t="shared" si="1"/>
        <v>2756435.128289999</v>
      </c>
      <c r="K24" s="83">
        <f t="shared" si="2"/>
        <v>2923816.1211700002</v>
      </c>
      <c r="L24" s="50">
        <f t="shared" si="6"/>
        <v>0</v>
      </c>
      <c r="M24" s="82">
        <f t="shared" si="3"/>
        <v>0</v>
      </c>
      <c r="N24" s="29">
        <f t="shared" si="7"/>
        <v>-7821541.723364532</v>
      </c>
      <c r="O24" s="82">
        <f t="shared" si="4"/>
        <v>-167380.99288000097</v>
      </c>
      <c r="P24" s="55">
        <f t="shared" si="5"/>
        <v>-2.8224900990423906E-3</v>
      </c>
    </row>
    <row r="25" spans="2:16" s="2" customFormat="1" ht="15" x14ac:dyDescent="0.25">
      <c r="B25" s="81" t="s">
        <v>20</v>
      </c>
      <c r="C25" s="75"/>
      <c r="D25" s="79"/>
      <c r="E25" s="46"/>
      <c r="F25" s="68">
        <f t="shared" si="0"/>
        <v>0</v>
      </c>
      <c r="G25" s="78"/>
      <c r="H25" s="80"/>
      <c r="I25" s="69">
        <f t="shared" si="8"/>
        <v>0</v>
      </c>
      <c r="J25" s="33">
        <f t="shared" si="1"/>
        <v>0</v>
      </c>
      <c r="K25" s="68">
        <f t="shared" si="2"/>
        <v>0</v>
      </c>
      <c r="L25" s="43">
        <f t="shared" si="6"/>
        <v>0</v>
      </c>
      <c r="M25" s="67">
        <f t="shared" si="3"/>
        <v>0</v>
      </c>
      <c r="N25" s="43">
        <f t="shared" si="7"/>
        <v>0</v>
      </c>
      <c r="O25" s="67">
        <f t="shared" si="4"/>
        <v>0</v>
      </c>
      <c r="P25" s="55">
        <f t="shared" si="5"/>
        <v>0</v>
      </c>
    </row>
    <row r="26" spans="2:16" s="2" customFormat="1" ht="15" x14ac:dyDescent="0.25">
      <c r="B26" s="74" t="s">
        <v>19</v>
      </c>
      <c r="C26" s="75"/>
      <c r="D26" s="79"/>
      <c r="E26" s="46"/>
      <c r="F26" s="68">
        <f t="shared" si="0"/>
        <v>0</v>
      </c>
      <c r="G26" s="78"/>
      <c r="H26" s="77"/>
      <c r="I26" s="69">
        <f t="shared" si="8"/>
        <v>0</v>
      </c>
      <c r="J26" s="33">
        <f t="shared" si="1"/>
        <v>0</v>
      </c>
      <c r="K26" s="68">
        <f t="shared" si="2"/>
        <v>0</v>
      </c>
      <c r="L26" s="43">
        <f t="shared" si="6"/>
        <v>0</v>
      </c>
      <c r="M26" s="67">
        <f t="shared" si="3"/>
        <v>0</v>
      </c>
      <c r="N26" s="43">
        <f t="shared" si="7"/>
        <v>0</v>
      </c>
      <c r="O26" s="67">
        <f t="shared" si="4"/>
        <v>0</v>
      </c>
      <c r="P26" s="55">
        <f t="shared" si="5"/>
        <v>0</v>
      </c>
    </row>
    <row r="27" spans="2:16" s="2" customFormat="1" ht="15" x14ac:dyDescent="0.25">
      <c r="B27" s="76" t="s">
        <v>18</v>
      </c>
      <c r="C27" s="75"/>
      <c r="D27" s="47"/>
      <c r="E27" s="72"/>
      <c r="F27" s="68">
        <f t="shared" si="0"/>
        <v>0</v>
      </c>
      <c r="G27" s="71"/>
      <c r="H27" s="70"/>
      <c r="I27" s="69">
        <f t="shared" si="8"/>
        <v>0</v>
      </c>
      <c r="J27" s="33">
        <f t="shared" si="1"/>
        <v>0</v>
      </c>
      <c r="K27" s="68">
        <f t="shared" si="2"/>
        <v>0</v>
      </c>
      <c r="L27" s="43">
        <f t="shared" si="6"/>
        <v>0</v>
      </c>
      <c r="M27" s="67">
        <f t="shared" si="3"/>
        <v>0</v>
      </c>
      <c r="N27" s="43">
        <f t="shared" si="7"/>
        <v>0</v>
      </c>
      <c r="O27" s="67">
        <f t="shared" si="4"/>
        <v>0</v>
      </c>
      <c r="P27" s="55">
        <f t="shared" si="5"/>
        <v>0</v>
      </c>
    </row>
    <row r="28" spans="2:16" s="2" customFormat="1" ht="15" x14ac:dyDescent="0.25">
      <c r="B28" s="74" t="s">
        <v>17</v>
      </c>
      <c r="C28" s="73"/>
      <c r="D28" s="47"/>
      <c r="E28" s="72"/>
      <c r="F28" s="68">
        <f t="shared" si="0"/>
        <v>0</v>
      </c>
      <c r="G28" s="71"/>
      <c r="H28" s="70"/>
      <c r="I28" s="69">
        <f t="shared" si="8"/>
        <v>0</v>
      </c>
      <c r="J28" s="33">
        <f t="shared" si="1"/>
        <v>0</v>
      </c>
      <c r="K28" s="68">
        <f t="shared" si="2"/>
        <v>0</v>
      </c>
      <c r="L28" s="43">
        <f t="shared" si="6"/>
        <v>0</v>
      </c>
      <c r="M28" s="67">
        <f t="shared" si="3"/>
        <v>0</v>
      </c>
      <c r="N28" s="43">
        <f t="shared" si="7"/>
        <v>0</v>
      </c>
      <c r="O28" s="67">
        <f t="shared" si="4"/>
        <v>0</v>
      </c>
      <c r="P28" s="55">
        <f t="shared" si="5"/>
        <v>0</v>
      </c>
    </row>
    <row r="29" spans="2:16" s="2" customFormat="1" thickBot="1" x14ac:dyDescent="0.3">
      <c r="B29" s="66" t="s">
        <v>16</v>
      </c>
      <c r="C29" s="65"/>
      <c r="D29" s="38"/>
      <c r="E29" s="64"/>
      <c r="F29" s="61">
        <f t="shared" si="0"/>
        <v>0</v>
      </c>
      <c r="G29" s="63"/>
      <c r="H29" s="62"/>
      <c r="I29" s="61">
        <f t="shared" si="8"/>
        <v>0</v>
      </c>
      <c r="J29" s="60">
        <f t="shared" si="1"/>
        <v>0</v>
      </c>
      <c r="K29" s="59">
        <f t="shared" si="2"/>
        <v>0</v>
      </c>
      <c r="L29" s="31">
        <f t="shared" si="6"/>
        <v>0</v>
      </c>
      <c r="M29" s="58">
        <f t="shared" si="3"/>
        <v>0</v>
      </c>
      <c r="N29" s="57">
        <f t="shared" si="7"/>
        <v>0</v>
      </c>
      <c r="O29" s="56">
        <f t="shared" si="4"/>
        <v>0</v>
      </c>
      <c r="P29" s="55">
        <f t="shared" si="5"/>
        <v>0</v>
      </c>
    </row>
    <row r="30" spans="2:16" s="2" customFormat="1" ht="15" x14ac:dyDescent="0.25">
      <c r="B30" s="49" t="s">
        <v>15</v>
      </c>
      <c r="C30" s="54"/>
      <c r="D30" s="53"/>
      <c r="E30" s="52"/>
      <c r="F30" s="51">
        <f t="shared" si="0"/>
        <v>0</v>
      </c>
      <c r="G30" s="35"/>
      <c r="H30" s="35"/>
      <c r="I30" s="45">
        <f t="shared" si="8"/>
        <v>0</v>
      </c>
      <c r="J30" s="33">
        <f t="shared" si="1"/>
        <v>0</v>
      </c>
      <c r="K30" s="44">
        <f t="shared" si="2"/>
        <v>0</v>
      </c>
      <c r="L30" s="50">
        <f t="shared" si="6"/>
        <v>0</v>
      </c>
      <c r="M30" s="30">
        <f t="shared" si="3"/>
        <v>0</v>
      </c>
      <c r="N30" s="42">
        <f t="shared" si="7"/>
        <v>0</v>
      </c>
      <c r="O30" s="41">
        <f t="shared" si="4"/>
        <v>0</v>
      </c>
      <c r="P30" s="40">
        <f t="shared" si="5"/>
        <v>0</v>
      </c>
    </row>
    <row r="31" spans="2:16" s="2" customFormat="1" ht="15" x14ac:dyDescent="0.25">
      <c r="B31" s="49" t="s">
        <v>14</v>
      </c>
      <c r="C31" s="48"/>
      <c r="D31" s="47"/>
      <c r="E31" s="46"/>
      <c r="F31" s="45">
        <f t="shared" si="0"/>
        <v>0</v>
      </c>
      <c r="G31" s="35"/>
      <c r="H31" s="35"/>
      <c r="I31" s="45">
        <f t="shared" si="8"/>
        <v>0</v>
      </c>
      <c r="J31" s="33">
        <f t="shared" si="1"/>
        <v>0</v>
      </c>
      <c r="K31" s="44">
        <f t="shared" si="2"/>
        <v>0</v>
      </c>
      <c r="L31" s="43">
        <f t="shared" si="6"/>
        <v>0</v>
      </c>
      <c r="M31" s="30">
        <f t="shared" si="3"/>
        <v>0</v>
      </c>
      <c r="N31" s="42">
        <f t="shared" si="7"/>
        <v>0</v>
      </c>
      <c r="O31" s="41">
        <f t="shared" si="4"/>
        <v>0</v>
      </c>
      <c r="P31" s="40">
        <f t="shared" si="5"/>
        <v>0</v>
      </c>
    </row>
    <row r="32" spans="2:16" s="2" customFormat="1" ht="15" x14ac:dyDescent="0.25">
      <c r="B32" s="49" t="s">
        <v>13</v>
      </c>
      <c r="C32" s="48"/>
      <c r="D32" s="47"/>
      <c r="E32" s="46"/>
      <c r="F32" s="45">
        <f t="shared" si="0"/>
        <v>0</v>
      </c>
      <c r="G32" s="35"/>
      <c r="H32" s="35"/>
      <c r="I32" s="45">
        <f t="shared" si="8"/>
        <v>0</v>
      </c>
      <c r="J32" s="33">
        <f t="shared" si="1"/>
        <v>0</v>
      </c>
      <c r="K32" s="44">
        <f t="shared" si="2"/>
        <v>0</v>
      </c>
      <c r="L32" s="43">
        <f t="shared" si="6"/>
        <v>0</v>
      </c>
      <c r="M32" s="30">
        <f t="shared" si="3"/>
        <v>0</v>
      </c>
      <c r="N32" s="42">
        <f t="shared" si="7"/>
        <v>0</v>
      </c>
      <c r="O32" s="41">
        <f t="shared" si="4"/>
        <v>0</v>
      </c>
      <c r="P32" s="40">
        <f t="shared" si="5"/>
        <v>0</v>
      </c>
    </row>
    <row r="33" spans="2:16" s="2" customFormat="1" thickBot="1" x14ac:dyDescent="0.3">
      <c r="B33" s="124" t="s">
        <v>12</v>
      </c>
      <c r="C33" s="39"/>
      <c r="D33" s="38"/>
      <c r="E33" s="37"/>
      <c r="F33" s="36">
        <f>D33+E33</f>
        <v>0</v>
      </c>
      <c r="G33" s="35"/>
      <c r="H33" s="35"/>
      <c r="I33" s="34">
        <f t="shared" si="8"/>
        <v>0</v>
      </c>
      <c r="J33" s="33">
        <f t="shared" si="1"/>
        <v>0</v>
      </c>
      <c r="K33" s="32">
        <f t="shared" si="2"/>
        <v>0</v>
      </c>
      <c r="L33" s="31">
        <f t="shared" si="6"/>
        <v>0</v>
      </c>
      <c r="M33" s="30">
        <f t="shared" si="3"/>
        <v>0</v>
      </c>
      <c r="N33" s="29">
        <f t="shared" si="7"/>
        <v>0</v>
      </c>
      <c r="O33" s="28">
        <f t="shared" si="4"/>
        <v>0</v>
      </c>
      <c r="P33" s="27">
        <f t="shared" si="5"/>
        <v>0</v>
      </c>
    </row>
    <row r="34" spans="2:16" s="2" customFormat="1" ht="15" customHeight="1" x14ac:dyDescent="0.25">
      <c r="B34" s="131" t="s">
        <v>11</v>
      </c>
      <c r="C34" s="132"/>
      <c r="D34" s="132"/>
      <c r="E34" s="132"/>
      <c r="F34" s="132"/>
      <c r="G34" s="132"/>
      <c r="H34" s="132"/>
      <c r="I34" s="132"/>
      <c r="J34" s="136" t="s">
        <v>10</v>
      </c>
      <c r="K34" s="137"/>
      <c r="L34" s="26" t="s">
        <v>7</v>
      </c>
      <c r="M34" s="24">
        <f>SUM(M10:M22)</f>
        <v>387908.8241829999</v>
      </c>
      <c r="N34" s="25" t="s">
        <v>7</v>
      </c>
      <c r="O34" s="24">
        <f>SUM(O10:O22)</f>
        <v>-363435.35695926874</v>
      </c>
      <c r="P34" s="23"/>
    </row>
    <row r="35" spans="2:16" s="2" customFormat="1" ht="15" customHeight="1" x14ac:dyDescent="0.25">
      <c r="B35" s="131"/>
      <c r="C35" s="133"/>
      <c r="D35" s="133"/>
      <c r="E35" s="133"/>
      <c r="F35" s="133"/>
      <c r="G35" s="133"/>
      <c r="H35" s="133"/>
      <c r="I35" s="133"/>
      <c r="J35" s="138" t="s">
        <v>9</v>
      </c>
      <c r="K35" s="139"/>
      <c r="L35" s="22" t="s">
        <v>7</v>
      </c>
      <c r="M35" s="20">
        <f>SUM(M23:M29)</f>
        <v>0</v>
      </c>
      <c r="N35" s="21" t="s">
        <v>7</v>
      </c>
      <c r="O35" s="20">
        <f>SUM(O23:O29)</f>
        <v>-167380.99288000097</v>
      </c>
      <c r="P35" s="16"/>
    </row>
    <row r="36" spans="2:16" s="2" customFormat="1" ht="15.75" customHeight="1" thickBot="1" x14ac:dyDescent="0.3">
      <c r="B36" s="134"/>
      <c r="C36" s="135"/>
      <c r="D36" s="135"/>
      <c r="E36" s="135"/>
      <c r="F36" s="135"/>
      <c r="G36" s="135"/>
      <c r="H36" s="135"/>
      <c r="I36" s="135"/>
      <c r="J36" s="140" t="s">
        <v>8</v>
      </c>
      <c r="K36" s="141"/>
      <c r="L36" s="19" t="s">
        <v>7</v>
      </c>
      <c r="M36" s="18">
        <f>SUM(M30:M33)</f>
        <v>0</v>
      </c>
      <c r="N36" s="17" t="s">
        <v>7</v>
      </c>
      <c r="O36" s="125">
        <f>SUM(O30:O33)</f>
        <v>0</v>
      </c>
      <c r="P36" s="16"/>
    </row>
    <row r="37" spans="2:16" s="2" customFormat="1" thickBot="1" x14ac:dyDescent="0.3">
      <c r="B37" s="142" t="s">
        <v>6</v>
      </c>
      <c r="C37" s="143"/>
      <c r="D37" s="143"/>
      <c r="E37" s="15">
        <v>59302597</v>
      </c>
      <c r="F37" s="14" t="s">
        <v>5</v>
      </c>
      <c r="G37" s="13"/>
      <c r="H37" s="12"/>
      <c r="I37" s="11"/>
      <c r="J37" s="144" t="s">
        <v>4</v>
      </c>
      <c r="K37" s="145"/>
      <c r="L37" s="10">
        <v>0</v>
      </c>
      <c r="M37" s="6">
        <f>IF(M34&gt;O34*-1,M34,O34)</f>
        <v>387908.8241829999</v>
      </c>
      <c r="N37" s="9"/>
      <c r="O37" s="8"/>
      <c r="P37" s="3">
        <f>M37/$E$37</f>
        <v>6.54117768540558E-3</v>
      </c>
    </row>
    <row r="38" spans="2:16" s="2" customFormat="1" thickBot="1" x14ac:dyDescent="0.3">
      <c r="B38" s="126" t="s">
        <v>3</v>
      </c>
      <c r="C38" s="127"/>
      <c r="D38" s="127"/>
      <c r="E38" s="127"/>
      <c r="F38" s="127"/>
      <c r="G38" s="127"/>
      <c r="H38" s="127"/>
      <c r="I38" s="127"/>
      <c r="J38" s="128" t="s">
        <v>1</v>
      </c>
      <c r="K38" s="129"/>
      <c r="L38" s="7"/>
      <c r="M38" s="6">
        <f>IF(M35&gt;O35*-1,M35,O35)</f>
        <v>-167380.99288000097</v>
      </c>
      <c r="N38" s="5"/>
      <c r="O38" s="4"/>
      <c r="P38" s="3">
        <f>M38/$E$37</f>
        <v>-2.8224900990423906E-3</v>
      </c>
    </row>
    <row r="39" spans="2:16" s="2" customFormat="1" ht="15" x14ac:dyDescent="0.25"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</row>
    <row r="40" spans="2:16" s="2" customFormat="1" ht="15" x14ac:dyDescent="0.25"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</row>
  </sheetData>
  <mergeCells count="22">
    <mergeCell ref="B2:P4"/>
    <mergeCell ref="B5:F6"/>
    <mergeCell ref="G5:K6"/>
    <mergeCell ref="L5:P6"/>
    <mergeCell ref="B7:B9"/>
    <mergeCell ref="C7:C9"/>
    <mergeCell ref="D7:F8"/>
    <mergeCell ref="G7:I8"/>
    <mergeCell ref="J7:K8"/>
    <mergeCell ref="L7:O7"/>
    <mergeCell ref="P7:P8"/>
    <mergeCell ref="L8:M8"/>
    <mergeCell ref="N8:O8"/>
    <mergeCell ref="B38:I38"/>
    <mergeCell ref="J38:K38"/>
    <mergeCell ref="B39:P40"/>
    <mergeCell ref="B34:I36"/>
    <mergeCell ref="J34:K34"/>
    <mergeCell ref="J35:K35"/>
    <mergeCell ref="J36:K36"/>
    <mergeCell ref="B37:D37"/>
    <mergeCell ref="J37:K37"/>
  </mergeCells>
  <pageMargins left="0.7" right="0.7" top="0.75" bottom="0.75" header="0.3" footer="0.3"/>
  <pageSetup paperSize="9" scale="2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Açıq Valyuta Mövqeyi</vt:lpstr>
      <vt:lpstr>'Açıq Valyuta Mövqeyi'!Print_Area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2020-04-27T07:17:10Z</dcterms:modified>
</cp:coreProperties>
</file>